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2.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3.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L:\249(教)義務教育課\03_指導班\001_主任・主幹関係\１２原主任\Ｒ６\0_from指導主事\11_藤木指導主事\"/>
    </mc:Choice>
  </mc:AlternateContent>
  <bookViews>
    <workbookView xWindow="1935" yWindow="225" windowWidth="17265" windowHeight="9885"/>
  </bookViews>
  <sheets>
    <sheet name="児童生徒による授業評価" sheetId="14" r:id="rId1"/>
    <sheet name="教師による授業評価" sheetId="15" r:id="rId2"/>
    <sheet name="相互評価結果" sheetId="13" r:id="rId3"/>
  </sheets>
  <definedNames>
    <definedName name="_xlnm.Print_Area" localSheetId="1">教師による授業評価!$R$1:$AH$68</definedName>
    <definedName name="_xlnm.Print_Area" localSheetId="0">児童生徒による授業評価!$R$1:$AH$67</definedName>
    <definedName name="_xlnm.Print_Area" localSheetId="2">相互評価結果!$B$12:$Q$82</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AF7" i="14" l="1"/>
  <c r="AF9" i="14"/>
  <c r="AF11" i="14"/>
  <c r="AF13" i="14"/>
  <c r="AF15" i="14"/>
  <c r="AF17" i="14"/>
  <c r="AF19" i="14"/>
  <c r="AF21" i="14"/>
  <c r="AF23" i="14"/>
  <c r="AF25" i="14"/>
  <c r="AF27" i="14"/>
  <c r="Q70" i="13" l="1"/>
  <c r="Q68" i="13" l="1"/>
  <c r="Q66" i="13"/>
  <c r="Q64" i="13"/>
  <c r="Q62" i="13"/>
  <c r="Q60" i="13"/>
  <c r="Q58" i="13"/>
  <c r="Q56" i="13"/>
  <c r="Q54" i="13"/>
  <c r="Q52" i="13"/>
  <c r="P70" i="13"/>
  <c r="P68" i="13"/>
  <c r="P66" i="13"/>
  <c r="P64" i="13"/>
  <c r="P62" i="13"/>
  <c r="P60" i="13"/>
  <c r="P58" i="13"/>
  <c r="P56" i="13"/>
  <c r="P54" i="13"/>
  <c r="P52" i="13"/>
  <c r="P50" i="13"/>
  <c r="AC23" i="13"/>
  <c r="AC21" i="13"/>
  <c r="AC19" i="13"/>
  <c r="AC17" i="13"/>
  <c r="AC15" i="13"/>
  <c r="AC13" i="13"/>
  <c r="AC11" i="13"/>
  <c r="AC9" i="13"/>
  <c r="AC7" i="13"/>
  <c r="AC5" i="13"/>
  <c r="AC22" i="13"/>
  <c r="AC20" i="13"/>
  <c r="AC18" i="13"/>
  <c r="AC16" i="13"/>
  <c r="AC14" i="13"/>
  <c r="AC12" i="13"/>
  <c r="AC10" i="13"/>
  <c r="AC8" i="13"/>
  <c r="AC6" i="13"/>
  <c r="AC4" i="13"/>
  <c r="AC2" i="13"/>
  <c r="P41" i="14"/>
  <c r="Z5" i="13"/>
  <c r="Z6" i="13"/>
  <c r="Z7" i="13"/>
  <c r="X5" i="13"/>
  <c r="X6" i="13"/>
  <c r="X7" i="13"/>
  <c r="V5" i="13"/>
  <c r="V6" i="13"/>
  <c r="V7" i="13"/>
  <c r="T5" i="13"/>
  <c r="T6" i="13"/>
  <c r="T7" i="13"/>
  <c r="R5" i="13"/>
  <c r="R6" i="13"/>
  <c r="R7" i="13"/>
  <c r="P5" i="13"/>
  <c r="P6" i="13"/>
  <c r="P7" i="13"/>
  <c r="N5" i="13"/>
  <c r="N6" i="13"/>
  <c r="N7" i="13"/>
  <c r="L5" i="13"/>
  <c r="L6" i="13"/>
  <c r="L7" i="13"/>
  <c r="J5" i="13"/>
  <c r="J6" i="13"/>
  <c r="J7" i="13"/>
  <c r="H5" i="13"/>
  <c r="H6" i="13"/>
  <c r="H7" i="13"/>
  <c r="Z4" i="13"/>
  <c r="X4" i="13"/>
  <c r="V4" i="13"/>
  <c r="T4" i="13"/>
  <c r="R4" i="13"/>
  <c r="P4" i="13"/>
  <c r="N4" i="13"/>
  <c r="L4" i="13"/>
  <c r="J4" i="13"/>
  <c r="H4" i="13"/>
  <c r="W5" i="13"/>
  <c r="W6" i="13"/>
  <c r="W7" i="13"/>
  <c r="U5" i="13"/>
  <c r="U6" i="13"/>
  <c r="U7" i="13"/>
  <c r="S5" i="13"/>
  <c r="S6" i="13"/>
  <c r="S7" i="13"/>
  <c r="Q5" i="13"/>
  <c r="Q6" i="13"/>
  <c r="Q7" i="13"/>
  <c r="O5" i="13"/>
  <c r="O6" i="13"/>
  <c r="O7" i="13"/>
  <c r="M5" i="13"/>
  <c r="M6" i="13"/>
  <c r="M7" i="13"/>
  <c r="K5" i="13"/>
  <c r="K6" i="13"/>
  <c r="K7" i="13"/>
  <c r="I5" i="13"/>
  <c r="I6" i="13"/>
  <c r="I7" i="13"/>
  <c r="G5" i="13"/>
  <c r="G6" i="13"/>
  <c r="G7" i="13"/>
  <c r="W4" i="13"/>
  <c r="U4" i="13"/>
  <c r="S4" i="13"/>
  <c r="Q4" i="13"/>
  <c r="O4" i="13"/>
  <c r="M4" i="13"/>
  <c r="K4" i="13"/>
  <c r="I4" i="13"/>
  <c r="G4" i="13"/>
  <c r="F5" i="13"/>
  <c r="F6" i="13"/>
  <c r="F7" i="13"/>
  <c r="F4" i="13"/>
  <c r="E5" i="13"/>
  <c r="E6" i="13"/>
  <c r="E7" i="13"/>
  <c r="E4" i="13"/>
  <c r="F11" i="13"/>
  <c r="G11" i="13"/>
  <c r="H11" i="13"/>
  <c r="I11" i="13"/>
  <c r="J11" i="13"/>
  <c r="K11" i="13"/>
  <c r="L11" i="13"/>
  <c r="M11" i="13"/>
  <c r="N11" i="13"/>
  <c r="O11" i="13"/>
  <c r="E10" i="13"/>
  <c r="O10" i="13"/>
  <c r="E19" i="15"/>
  <c r="N44" i="15"/>
  <c r="M44" i="15"/>
  <c r="L44" i="15"/>
  <c r="K44" i="15"/>
  <c r="J44" i="15"/>
  <c r="I44" i="15"/>
  <c r="H44" i="15"/>
  <c r="G44" i="15"/>
  <c r="F44" i="15"/>
  <c r="E44" i="15"/>
  <c r="D44" i="15"/>
  <c r="N43" i="15"/>
  <c r="M43" i="15"/>
  <c r="L43" i="15"/>
  <c r="K43" i="15"/>
  <c r="J43" i="15"/>
  <c r="I43" i="15"/>
  <c r="H43" i="15"/>
  <c r="G43" i="15"/>
  <c r="F43" i="15"/>
  <c r="E43" i="15"/>
  <c r="D43" i="15"/>
  <c r="N42" i="15"/>
  <c r="M42" i="15"/>
  <c r="L42" i="15"/>
  <c r="K42" i="15"/>
  <c r="J42" i="15"/>
  <c r="I42" i="15"/>
  <c r="H42" i="15"/>
  <c r="G42" i="15"/>
  <c r="F42" i="15"/>
  <c r="E42" i="15"/>
  <c r="D42" i="15"/>
  <c r="N41" i="15"/>
  <c r="M41" i="15"/>
  <c r="L41" i="15"/>
  <c r="K41" i="15"/>
  <c r="J41" i="15"/>
  <c r="I41" i="15"/>
  <c r="H41" i="15"/>
  <c r="G41" i="15"/>
  <c r="F41" i="15"/>
  <c r="E41" i="15"/>
  <c r="D41" i="15"/>
  <c r="N40" i="15"/>
  <c r="M40" i="15"/>
  <c r="L40" i="15"/>
  <c r="K40" i="15"/>
  <c r="J40" i="15"/>
  <c r="I40" i="15"/>
  <c r="H40" i="15"/>
  <c r="G40" i="15"/>
  <c r="F40" i="15"/>
  <c r="E40" i="15"/>
  <c r="D40" i="15"/>
  <c r="N39" i="15"/>
  <c r="M39" i="15"/>
  <c r="L39" i="15"/>
  <c r="K39" i="15"/>
  <c r="J39" i="15"/>
  <c r="I39" i="15"/>
  <c r="H39" i="15"/>
  <c r="G39" i="15"/>
  <c r="F39" i="15"/>
  <c r="E39" i="15"/>
  <c r="D39" i="15"/>
  <c r="N38" i="15"/>
  <c r="M38" i="15"/>
  <c r="L38" i="15"/>
  <c r="K38" i="15"/>
  <c r="J38" i="15"/>
  <c r="I38" i="15"/>
  <c r="H38" i="15"/>
  <c r="G38" i="15"/>
  <c r="F38" i="15"/>
  <c r="E38" i="15"/>
  <c r="D38" i="15"/>
  <c r="N37" i="15"/>
  <c r="M37" i="15"/>
  <c r="L37" i="15"/>
  <c r="K37" i="15"/>
  <c r="J37" i="15"/>
  <c r="I37" i="15"/>
  <c r="H37" i="15"/>
  <c r="G37" i="15"/>
  <c r="F37" i="15"/>
  <c r="E37" i="15"/>
  <c r="D37" i="15"/>
  <c r="N36" i="15"/>
  <c r="M36" i="15"/>
  <c r="L36" i="15"/>
  <c r="K36" i="15"/>
  <c r="J36" i="15"/>
  <c r="I36" i="15"/>
  <c r="H36" i="15"/>
  <c r="G36" i="15"/>
  <c r="F36" i="15"/>
  <c r="E36" i="15"/>
  <c r="D36" i="15"/>
  <c r="N35" i="15"/>
  <c r="M35" i="15"/>
  <c r="L35" i="15"/>
  <c r="K35" i="15"/>
  <c r="J35" i="15"/>
  <c r="I35" i="15"/>
  <c r="H35" i="15"/>
  <c r="G35" i="15"/>
  <c r="F35" i="15"/>
  <c r="E35" i="15"/>
  <c r="D35" i="15"/>
  <c r="N34" i="15"/>
  <c r="M34" i="15"/>
  <c r="L34" i="15"/>
  <c r="K34" i="15"/>
  <c r="J34" i="15"/>
  <c r="I34" i="15"/>
  <c r="H34" i="15"/>
  <c r="G34" i="15"/>
  <c r="F34" i="15"/>
  <c r="E34" i="15"/>
  <c r="D34" i="15"/>
  <c r="N33" i="15"/>
  <c r="M33" i="15"/>
  <c r="L33" i="15"/>
  <c r="K33" i="15"/>
  <c r="J33" i="15"/>
  <c r="I33" i="15"/>
  <c r="H33" i="15"/>
  <c r="G33" i="15"/>
  <c r="F33" i="15"/>
  <c r="E33" i="15"/>
  <c r="D33" i="15"/>
  <c r="N32" i="15"/>
  <c r="M32" i="15"/>
  <c r="L32" i="15"/>
  <c r="K32" i="15"/>
  <c r="J32" i="15"/>
  <c r="I32" i="15"/>
  <c r="H32" i="15"/>
  <c r="G32" i="15"/>
  <c r="F32" i="15"/>
  <c r="E32" i="15"/>
  <c r="D32" i="15"/>
  <c r="N31" i="15"/>
  <c r="M31" i="15"/>
  <c r="L31" i="15"/>
  <c r="K31" i="15"/>
  <c r="J31" i="15"/>
  <c r="I31" i="15"/>
  <c r="H31" i="15"/>
  <c r="G31" i="15"/>
  <c r="F31" i="15"/>
  <c r="E31" i="15"/>
  <c r="D31" i="15"/>
  <c r="N30" i="15"/>
  <c r="M30" i="15"/>
  <c r="L30" i="15"/>
  <c r="K30" i="15"/>
  <c r="J30" i="15"/>
  <c r="I30" i="15"/>
  <c r="H30" i="15"/>
  <c r="G30" i="15"/>
  <c r="F30" i="15"/>
  <c r="E30" i="15"/>
  <c r="D30" i="15"/>
  <c r="N29" i="15"/>
  <c r="M29" i="15"/>
  <c r="L29" i="15"/>
  <c r="K29" i="15"/>
  <c r="J29" i="15"/>
  <c r="I29" i="15"/>
  <c r="H29" i="15"/>
  <c r="G29" i="15"/>
  <c r="F29" i="15"/>
  <c r="E29" i="15"/>
  <c r="D29" i="15"/>
  <c r="N28" i="15"/>
  <c r="M28" i="15"/>
  <c r="L28" i="15"/>
  <c r="K28" i="15"/>
  <c r="J28" i="15"/>
  <c r="I28" i="15"/>
  <c r="H28" i="15"/>
  <c r="G28" i="15"/>
  <c r="F28" i="15"/>
  <c r="E28" i="15"/>
  <c r="D28" i="15"/>
  <c r="N27" i="15"/>
  <c r="M27" i="15"/>
  <c r="L27" i="15"/>
  <c r="K27" i="15"/>
  <c r="J27" i="15"/>
  <c r="I27" i="15"/>
  <c r="H27" i="15"/>
  <c r="G27" i="15"/>
  <c r="F27" i="15"/>
  <c r="E27" i="15"/>
  <c r="D27" i="15"/>
  <c r="N26" i="15"/>
  <c r="M26" i="15"/>
  <c r="L26" i="15"/>
  <c r="K26" i="15"/>
  <c r="J26" i="15"/>
  <c r="I26" i="15"/>
  <c r="H26" i="15"/>
  <c r="G26" i="15"/>
  <c r="F26" i="15"/>
  <c r="E26" i="15"/>
  <c r="D26" i="15"/>
  <c r="N25" i="15"/>
  <c r="M25" i="15"/>
  <c r="L25" i="15"/>
  <c r="K25" i="15"/>
  <c r="J25" i="15"/>
  <c r="I25" i="15"/>
  <c r="H25" i="15"/>
  <c r="G25" i="15"/>
  <c r="F25" i="15"/>
  <c r="E25" i="15"/>
  <c r="D25" i="15"/>
  <c r="N24" i="15"/>
  <c r="M24" i="15"/>
  <c r="L24" i="15"/>
  <c r="K24" i="15"/>
  <c r="J24" i="15"/>
  <c r="I24" i="15"/>
  <c r="H24" i="15"/>
  <c r="G24" i="15"/>
  <c r="F24" i="15"/>
  <c r="E24" i="15"/>
  <c r="D24" i="15"/>
  <c r="N23" i="15"/>
  <c r="M23" i="15"/>
  <c r="L23" i="15"/>
  <c r="K23" i="15"/>
  <c r="J23" i="15"/>
  <c r="I23" i="15"/>
  <c r="H23" i="15"/>
  <c r="G23" i="15"/>
  <c r="F23" i="15"/>
  <c r="E23" i="15"/>
  <c r="D23" i="15"/>
  <c r="N22" i="15"/>
  <c r="M22" i="15"/>
  <c r="L22" i="15"/>
  <c r="K22" i="15"/>
  <c r="J22" i="15"/>
  <c r="I22" i="15"/>
  <c r="H22" i="15"/>
  <c r="G22" i="15"/>
  <c r="F22" i="15"/>
  <c r="E22" i="15"/>
  <c r="D22" i="15"/>
  <c r="N21" i="15"/>
  <c r="M21" i="15"/>
  <c r="L21" i="15"/>
  <c r="K21" i="15"/>
  <c r="J21" i="15"/>
  <c r="I21" i="15"/>
  <c r="H21" i="15"/>
  <c r="G21" i="15"/>
  <c r="F21" i="15"/>
  <c r="E21" i="15"/>
  <c r="D21" i="15"/>
  <c r="N20" i="15"/>
  <c r="M20" i="15"/>
  <c r="L20" i="15"/>
  <c r="K20" i="15"/>
  <c r="J20" i="15"/>
  <c r="I20" i="15"/>
  <c r="H20" i="15"/>
  <c r="G20" i="15"/>
  <c r="F20" i="15"/>
  <c r="E20" i="15"/>
  <c r="D20" i="15"/>
  <c r="N19" i="15"/>
  <c r="M19" i="15"/>
  <c r="L19" i="15"/>
  <c r="K19" i="15"/>
  <c r="J19" i="15"/>
  <c r="I19" i="15"/>
  <c r="H19" i="15"/>
  <c r="G19" i="15"/>
  <c r="F19" i="15"/>
  <c r="D19" i="15"/>
  <c r="N18" i="15"/>
  <c r="M18" i="15"/>
  <c r="L18" i="15"/>
  <c r="K18" i="15"/>
  <c r="J18" i="15"/>
  <c r="I18" i="15"/>
  <c r="H18" i="15"/>
  <c r="G18" i="15"/>
  <c r="F18" i="15"/>
  <c r="E18" i="15"/>
  <c r="D18" i="15"/>
  <c r="N17" i="15"/>
  <c r="M17" i="15"/>
  <c r="L17" i="15"/>
  <c r="K17" i="15"/>
  <c r="J17" i="15"/>
  <c r="I17" i="15"/>
  <c r="H17" i="15"/>
  <c r="G17" i="15"/>
  <c r="F17" i="15"/>
  <c r="E17" i="15"/>
  <c r="D17" i="15"/>
  <c r="N16" i="15"/>
  <c r="M16" i="15"/>
  <c r="L16" i="15"/>
  <c r="K16" i="15"/>
  <c r="J16" i="15"/>
  <c r="I16" i="15"/>
  <c r="H16" i="15"/>
  <c r="G16" i="15"/>
  <c r="F16" i="15"/>
  <c r="E16" i="15"/>
  <c r="D16" i="15"/>
  <c r="N15" i="15"/>
  <c r="M15" i="15"/>
  <c r="L15" i="15"/>
  <c r="K15" i="15"/>
  <c r="J15" i="15"/>
  <c r="I15" i="15"/>
  <c r="H15" i="15"/>
  <c r="G15" i="15"/>
  <c r="F15" i="15"/>
  <c r="E15" i="15"/>
  <c r="D15" i="15"/>
  <c r="N14" i="15"/>
  <c r="M14" i="15"/>
  <c r="L14" i="15"/>
  <c r="K14" i="15"/>
  <c r="J14" i="15"/>
  <c r="I14" i="15"/>
  <c r="H14" i="15"/>
  <c r="G14" i="15"/>
  <c r="F14" i="15"/>
  <c r="E14" i="15"/>
  <c r="D14" i="15"/>
  <c r="N13" i="15"/>
  <c r="M13" i="15"/>
  <c r="L13" i="15"/>
  <c r="K13" i="15"/>
  <c r="J13" i="15"/>
  <c r="I13" i="15"/>
  <c r="H13" i="15"/>
  <c r="G13" i="15"/>
  <c r="F13" i="15"/>
  <c r="E13" i="15"/>
  <c r="D13" i="15"/>
  <c r="N12" i="15"/>
  <c r="M12" i="15"/>
  <c r="L12" i="15"/>
  <c r="K12" i="15"/>
  <c r="J12" i="15"/>
  <c r="I12" i="15"/>
  <c r="H12" i="15"/>
  <c r="G12" i="15"/>
  <c r="F12" i="15"/>
  <c r="E12" i="15"/>
  <c r="D12" i="15"/>
  <c r="N11" i="15"/>
  <c r="M11" i="15"/>
  <c r="L11" i="15"/>
  <c r="K11" i="15"/>
  <c r="J11" i="15"/>
  <c r="I11" i="15"/>
  <c r="H11" i="15"/>
  <c r="G11" i="15"/>
  <c r="F11" i="15"/>
  <c r="E11" i="15"/>
  <c r="D11" i="15"/>
  <c r="N10" i="15"/>
  <c r="M10" i="15"/>
  <c r="L10" i="15"/>
  <c r="K10" i="15"/>
  <c r="J10" i="15"/>
  <c r="I10" i="15"/>
  <c r="H10" i="15"/>
  <c r="G10" i="15"/>
  <c r="F10" i="15"/>
  <c r="E10" i="15"/>
  <c r="D10" i="15"/>
  <c r="N9" i="15"/>
  <c r="M9" i="15"/>
  <c r="L9" i="15"/>
  <c r="K9" i="15"/>
  <c r="J9" i="15"/>
  <c r="I9" i="15"/>
  <c r="H9" i="15"/>
  <c r="G9" i="15"/>
  <c r="F9" i="15"/>
  <c r="E9" i="15"/>
  <c r="D9" i="15"/>
  <c r="N8" i="15"/>
  <c r="M8" i="15"/>
  <c r="L8" i="15"/>
  <c r="K8" i="15"/>
  <c r="J8" i="15"/>
  <c r="I8" i="15"/>
  <c r="H8" i="15"/>
  <c r="G8" i="15"/>
  <c r="F8" i="15"/>
  <c r="E8" i="15"/>
  <c r="D8" i="15"/>
  <c r="N7" i="15"/>
  <c r="M7" i="15"/>
  <c r="L7" i="15"/>
  <c r="K7" i="15"/>
  <c r="J7" i="15"/>
  <c r="I7" i="15"/>
  <c r="H7" i="15"/>
  <c r="G7" i="15"/>
  <c r="F7" i="15"/>
  <c r="E7" i="15"/>
  <c r="N6" i="15"/>
  <c r="M6" i="15"/>
  <c r="L6" i="15"/>
  <c r="K6" i="15"/>
  <c r="J6" i="15"/>
  <c r="I6" i="15"/>
  <c r="H6" i="15"/>
  <c r="G6" i="15"/>
  <c r="F6" i="15"/>
  <c r="E6" i="15"/>
  <c r="N5" i="15"/>
  <c r="M5" i="15"/>
  <c r="L5" i="15"/>
  <c r="K5" i="15"/>
  <c r="J5" i="15"/>
  <c r="I5" i="15"/>
  <c r="H5" i="15"/>
  <c r="G5" i="15"/>
  <c r="F5" i="15"/>
  <c r="E5" i="15"/>
  <c r="N44" i="14"/>
  <c r="M44" i="14"/>
  <c r="L44" i="14"/>
  <c r="K44" i="14"/>
  <c r="J44" i="14"/>
  <c r="I44" i="14"/>
  <c r="H44" i="14"/>
  <c r="G44" i="14"/>
  <c r="F44" i="14"/>
  <c r="E44" i="14"/>
  <c r="D44" i="14"/>
  <c r="N43" i="14"/>
  <c r="M43" i="14"/>
  <c r="L43" i="14"/>
  <c r="K43" i="14"/>
  <c r="J43" i="14"/>
  <c r="I43" i="14"/>
  <c r="H43" i="14"/>
  <c r="G43" i="14"/>
  <c r="F43" i="14"/>
  <c r="E43" i="14"/>
  <c r="D43" i="14"/>
  <c r="N42" i="14"/>
  <c r="M42" i="14"/>
  <c r="L42" i="14"/>
  <c r="K42" i="14"/>
  <c r="J42" i="14"/>
  <c r="I42" i="14"/>
  <c r="H42" i="14"/>
  <c r="G42" i="14"/>
  <c r="F42" i="14"/>
  <c r="E42" i="14"/>
  <c r="D42" i="14"/>
  <c r="N41" i="14"/>
  <c r="M41" i="14"/>
  <c r="L41" i="14"/>
  <c r="K41" i="14"/>
  <c r="J41" i="14"/>
  <c r="I41" i="14"/>
  <c r="H41" i="14"/>
  <c r="G41" i="14"/>
  <c r="F41" i="14"/>
  <c r="E41" i="14"/>
  <c r="D41" i="14"/>
  <c r="N40" i="14"/>
  <c r="M40" i="14"/>
  <c r="L40" i="14"/>
  <c r="K40" i="14"/>
  <c r="J40" i="14"/>
  <c r="I40" i="14"/>
  <c r="H40" i="14"/>
  <c r="G40" i="14"/>
  <c r="F40" i="14"/>
  <c r="E40" i="14"/>
  <c r="D40" i="14"/>
  <c r="N39" i="14"/>
  <c r="M39" i="14"/>
  <c r="L39" i="14"/>
  <c r="K39" i="14"/>
  <c r="J39" i="14"/>
  <c r="I39" i="14"/>
  <c r="H39" i="14"/>
  <c r="G39" i="14"/>
  <c r="F39" i="14"/>
  <c r="E39" i="14"/>
  <c r="D39" i="14"/>
  <c r="N38" i="14"/>
  <c r="M38" i="14"/>
  <c r="L38" i="14"/>
  <c r="K38" i="14"/>
  <c r="J38" i="14"/>
  <c r="I38" i="14"/>
  <c r="H38" i="14"/>
  <c r="G38" i="14"/>
  <c r="F38" i="14"/>
  <c r="E38" i="14"/>
  <c r="D38" i="14"/>
  <c r="N37" i="14"/>
  <c r="M37" i="14"/>
  <c r="L37" i="14"/>
  <c r="K37" i="14"/>
  <c r="J37" i="14"/>
  <c r="I37" i="14"/>
  <c r="H37" i="14"/>
  <c r="G37" i="14"/>
  <c r="F37" i="14"/>
  <c r="E37" i="14"/>
  <c r="D37" i="14"/>
  <c r="N36" i="14"/>
  <c r="M36" i="14"/>
  <c r="L36" i="14"/>
  <c r="K36" i="14"/>
  <c r="J36" i="14"/>
  <c r="I36" i="14"/>
  <c r="H36" i="14"/>
  <c r="G36" i="14"/>
  <c r="F36" i="14"/>
  <c r="E36" i="14"/>
  <c r="D36" i="14"/>
  <c r="N35" i="14"/>
  <c r="M35" i="14"/>
  <c r="L35" i="14"/>
  <c r="K35" i="14"/>
  <c r="J35" i="14"/>
  <c r="I35" i="14"/>
  <c r="H35" i="14"/>
  <c r="G35" i="14"/>
  <c r="F35" i="14"/>
  <c r="E35" i="14"/>
  <c r="D35" i="14"/>
  <c r="N34" i="14"/>
  <c r="M34" i="14"/>
  <c r="L34" i="14"/>
  <c r="K34" i="14"/>
  <c r="J34" i="14"/>
  <c r="I34" i="14"/>
  <c r="H34" i="14"/>
  <c r="G34" i="14"/>
  <c r="F34" i="14"/>
  <c r="E34" i="14"/>
  <c r="D34" i="14"/>
  <c r="N33" i="14"/>
  <c r="M33" i="14"/>
  <c r="L33" i="14"/>
  <c r="K33" i="14"/>
  <c r="J33" i="14"/>
  <c r="I33" i="14"/>
  <c r="H33" i="14"/>
  <c r="G33" i="14"/>
  <c r="F33" i="14"/>
  <c r="E33" i="14"/>
  <c r="D33" i="14"/>
  <c r="N32" i="14"/>
  <c r="M32" i="14"/>
  <c r="L32" i="14"/>
  <c r="K32" i="14"/>
  <c r="J32" i="14"/>
  <c r="I32" i="14"/>
  <c r="H32" i="14"/>
  <c r="G32" i="14"/>
  <c r="F32" i="14"/>
  <c r="E32" i="14"/>
  <c r="D32" i="14"/>
  <c r="N31" i="14"/>
  <c r="M31" i="14"/>
  <c r="L31" i="14"/>
  <c r="K31" i="14"/>
  <c r="J31" i="14"/>
  <c r="I31" i="14"/>
  <c r="H31" i="14"/>
  <c r="G31" i="14"/>
  <c r="F31" i="14"/>
  <c r="E31" i="14"/>
  <c r="D31" i="14"/>
  <c r="N30" i="14"/>
  <c r="M30" i="14"/>
  <c r="L30" i="14"/>
  <c r="K30" i="14"/>
  <c r="J30" i="14"/>
  <c r="I30" i="14"/>
  <c r="H30" i="14"/>
  <c r="G30" i="14"/>
  <c r="F30" i="14"/>
  <c r="E30" i="14"/>
  <c r="D30" i="14"/>
  <c r="N29" i="14"/>
  <c r="M29" i="14"/>
  <c r="L29" i="14"/>
  <c r="K29" i="14"/>
  <c r="J29" i="14"/>
  <c r="I29" i="14"/>
  <c r="H29" i="14"/>
  <c r="G29" i="14"/>
  <c r="F29" i="14"/>
  <c r="E29" i="14"/>
  <c r="D29" i="14"/>
  <c r="N28" i="14"/>
  <c r="M28" i="14"/>
  <c r="L28" i="14"/>
  <c r="K28" i="14"/>
  <c r="J28" i="14"/>
  <c r="I28" i="14"/>
  <c r="H28" i="14"/>
  <c r="G28" i="14"/>
  <c r="F28" i="14"/>
  <c r="E28" i="14"/>
  <c r="D28" i="14"/>
  <c r="N27" i="14"/>
  <c r="M27" i="14"/>
  <c r="L27" i="14"/>
  <c r="K27" i="14"/>
  <c r="J27" i="14"/>
  <c r="I27" i="14"/>
  <c r="H27" i="14"/>
  <c r="G27" i="14"/>
  <c r="F27" i="14"/>
  <c r="E27" i="14"/>
  <c r="D27" i="14"/>
  <c r="N26" i="14"/>
  <c r="M26" i="14"/>
  <c r="L26" i="14"/>
  <c r="K26" i="14"/>
  <c r="J26" i="14"/>
  <c r="I26" i="14"/>
  <c r="H26" i="14"/>
  <c r="G26" i="14"/>
  <c r="F26" i="14"/>
  <c r="E26" i="14"/>
  <c r="D26" i="14"/>
  <c r="N25" i="14"/>
  <c r="M25" i="14"/>
  <c r="L25" i="14"/>
  <c r="K25" i="14"/>
  <c r="J25" i="14"/>
  <c r="I25" i="14"/>
  <c r="H25" i="14"/>
  <c r="G25" i="14"/>
  <c r="F25" i="14"/>
  <c r="E25" i="14"/>
  <c r="D25" i="14"/>
  <c r="N24" i="14"/>
  <c r="M24" i="14"/>
  <c r="L24" i="14"/>
  <c r="K24" i="14"/>
  <c r="J24" i="14"/>
  <c r="I24" i="14"/>
  <c r="H24" i="14"/>
  <c r="G24" i="14"/>
  <c r="F24" i="14"/>
  <c r="E24" i="14"/>
  <c r="D24" i="14"/>
  <c r="N23" i="14"/>
  <c r="M23" i="14"/>
  <c r="L23" i="14"/>
  <c r="K23" i="14"/>
  <c r="J23" i="14"/>
  <c r="I23" i="14"/>
  <c r="H23" i="14"/>
  <c r="G23" i="14"/>
  <c r="F23" i="14"/>
  <c r="E23" i="14"/>
  <c r="D23" i="14"/>
  <c r="N22" i="14"/>
  <c r="M22" i="14"/>
  <c r="L22" i="14"/>
  <c r="K22" i="14"/>
  <c r="J22" i="14"/>
  <c r="I22" i="14"/>
  <c r="H22" i="14"/>
  <c r="G22" i="14"/>
  <c r="F22" i="14"/>
  <c r="E22" i="14"/>
  <c r="D22" i="14"/>
  <c r="N21" i="14"/>
  <c r="M21" i="14"/>
  <c r="L21" i="14"/>
  <c r="K21" i="14"/>
  <c r="J21" i="14"/>
  <c r="I21" i="14"/>
  <c r="H21" i="14"/>
  <c r="G21" i="14"/>
  <c r="F21" i="14"/>
  <c r="E21" i="14"/>
  <c r="D21" i="14"/>
  <c r="N20" i="14"/>
  <c r="M20" i="14"/>
  <c r="L20" i="14"/>
  <c r="K20" i="14"/>
  <c r="J20" i="14"/>
  <c r="I20" i="14"/>
  <c r="H20" i="14"/>
  <c r="G20" i="14"/>
  <c r="F20" i="14"/>
  <c r="E20" i="14"/>
  <c r="D20" i="14"/>
  <c r="N19" i="14"/>
  <c r="M19" i="14"/>
  <c r="L19" i="14"/>
  <c r="K19" i="14"/>
  <c r="J19" i="14"/>
  <c r="I19" i="14"/>
  <c r="H19" i="14"/>
  <c r="G19" i="14"/>
  <c r="F19" i="14"/>
  <c r="E19" i="14"/>
  <c r="D19" i="14"/>
  <c r="N18" i="14"/>
  <c r="M18" i="14"/>
  <c r="L18" i="14"/>
  <c r="K18" i="14"/>
  <c r="J18" i="14"/>
  <c r="I18" i="14"/>
  <c r="H18" i="14"/>
  <c r="G18" i="14"/>
  <c r="F18" i="14"/>
  <c r="E18" i="14"/>
  <c r="D18" i="14"/>
  <c r="N17" i="14"/>
  <c r="M17" i="14"/>
  <c r="L17" i="14"/>
  <c r="K17" i="14"/>
  <c r="J17" i="14"/>
  <c r="I17" i="14"/>
  <c r="H17" i="14"/>
  <c r="G17" i="14"/>
  <c r="F17" i="14"/>
  <c r="E17" i="14"/>
  <c r="D17" i="14"/>
  <c r="N16" i="14"/>
  <c r="M16" i="14"/>
  <c r="L16" i="14"/>
  <c r="K16" i="14"/>
  <c r="J16" i="14"/>
  <c r="I16" i="14"/>
  <c r="H16" i="14"/>
  <c r="G16" i="14"/>
  <c r="F16" i="14"/>
  <c r="E16" i="14"/>
  <c r="D16" i="14"/>
  <c r="N15" i="14"/>
  <c r="M15" i="14"/>
  <c r="L15" i="14"/>
  <c r="K15" i="14"/>
  <c r="J15" i="14"/>
  <c r="I15" i="14"/>
  <c r="H15" i="14"/>
  <c r="G15" i="14"/>
  <c r="F15" i="14"/>
  <c r="E15" i="14"/>
  <c r="D15" i="14"/>
  <c r="N14" i="14"/>
  <c r="M14" i="14"/>
  <c r="L14" i="14"/>
  <c r="K14" i="14"/>
  <c r="J14" i="14"/>
  <c r="I14" i="14"/>
  <c r="H14" i="14"/>
  <c r="G14" i="14"/>
  <c r="F14" i="14"/>
  <c r="E14" i="14"/>
  <c r="D14" i="14"/>
  <c r="N13" i="14"/>
  <c r="M13" i="14"/>
  <c r="L13" i="14"/>
  <c r="K13" i="14"/>
  <c r="J13" i="14"/>
  <c r="I13" i="14"/>
  <c r="H13" i="14"/>
  <c r="G13" i="14"/>
  <c r="F13" i="14"/>
  <c r="E13" i="14"/>
  <c r="D13" i="14"/>
  <c r="N12" i="14"/>
  <c r="M12" i="14"/>
  <c r="L12" i="14"/>
  <c r="K12" i="14"/>
  <c r="J12" i="14"/>
  <c r="I12" i="14"/>
  <c r="H12" i="14"/>
  <c r="G12" i="14"/>
  <c r="F12" i="14"/>
  <c r="E12" i="14"/>
  <c r="D12" i="14"/>
  <c r="N11" i="14"/>
  <c r="M11" i="14"/>
  <c r="L11" i="14"/>
  <c r="K11" i="14"/>
  <c r="J11" i="14"/>
  <c r="I11" i="14"/>
  <c r="H11" i="14"/>
  <c r="G11" i="14"/>
  <c r="F11" i="14"/>
  <c r="E11" i="14"/>
  <c r="D11" i="14"/>
  <c r="N10" i="14"/>
  <c r="M10" i="14"/>
  <c r="L10" i="14"/>
  <c r="K10" i="14"/>
  <c r="J10" i="14"/>
  <c r="I10" i="14"/>
  <c r="H10" i="14"/>
  <c r="G10" i="14"/>
  <c r="F10" i="14"/>
  <c r="E10" i="14"/>
  <c r="D10" i="14"/>
  <c r="N9" i="14"/>
  <c r="M9" i="14"/>
  <c r="L9" i="14"/>
  <c r="K9" i="14"/>
  <c r="J9" i="14"/>
  <c r="I9" i="14"/>
  <c r="H9" i="14"/>
  <c r="G9" i="14"/>
  <c r="F9" i="14"/>
  <c r="E9" i="14"/>
  <c r="D9" i="14"/>
  <c r="N8" i="14"/>
  <c r="M8" i="14"/>
  <c r="L8" i="14"/>
  <c r="K8" i="14"/>
  <c r="J8" i="14"/>
  <c r="I8" i="14"/>
  <c r="H8" i="14"/>
  <c r="G8" i="14"/>
  <c r="F8" i="14"/>
  <c r="E8" i="14"/>
  <c r="D8" i="14"/>
  <c r="N7" i="14"/>
  <c r="M7" i="14"/>
  <c r="L7" i="14"/>
  <c r="K7" i="14"/>
  <c r="J7" i="14"/>
  <c r="I7" i="14"/>
  <c r="H7" i="14"/>
  <c r="G7" i="14"/>
  <c r="F7" i="14"/>
  <c r="E7" i="14"/>
  <c r="D7" i="14"/>
  <c r="N6" i="14"/>
  <c r="M6" i="14"/>
  <c r="L6" i="14"/>
  <c r="K6" i="14"/>
  <c r="J6" i="14"/>
  <c r="I6" i="14"/>
  <c r="H6" i="14"/>
  <c r="G6" i="14"/>
  <c r="F6" i="14"/>
  <c r="E6" i="14"/>
  <c r="D6" i="14"/>
  <c r="N5" i="14"/>
  <c r="M5" i="14"/>
  <c r="L5" i="14"/>
  <c r="K5" i="14"/>
  <c r="J5" i="14"/>
  <c r="I5" i="14"/>
  <c r="H5" i="14"/>
  <c r="G5" i="14"/>
  <c r="F5" i="14"/>
  <c r="E5" i="14"/>
  <c r="D5" i="14"/>
  <c r="J48" i="14" l="1"/>
  <c r="H54" i="14" s="1"/>
  <c r="K48" i="14"/>
  <c r="G54" i="14" s="1"/>
  <c r="D48" i="14"/>
  <c r="N54" i="14" s="1"/>
  <c r="L48" i="14"/>
  <c r="F54" i="14" s="1"/>
  <c r="I47" i="14"/>
  <c r="I55" i="14" s="1"/>
  <c r="E49" i="14"/>
  <c r="M53" i="14" s="1"/>
  <c r="M49" i="14"/>
  <c r="E53" i="14" s="1"/>
  <c r="F49" i="14"/>
  <c r="L53" i="14" s="1"/>
  <c r="N49" i="14"/>
  <c r="D53" i="14" s="1"/>
  <c r="G49" i="14"/>
  <c r="K53" i="14" s="1"/>
  <c r="E46" i="14"/>
  <c r="M56" i="14" s="1"/>
  <c r="M46" i="14"/>
  <c r="E56" i="14" s="1"/>
  <c r="H49" i="14"/>
  <c r="J53" i="14" s="1"/>
  <c r="I48" i="14"/>
  <c r="I54" i="14" s="1"/>
  <c r="K48" i="15"/>
  <c r="G54" i="15" s="1"/>
  <c r="E49" i="15"/>
  <c r="M53" i="15" s="1"/>
  <c r="M49" i="15"/>
  <c r="E53" i="15" s="1"/>
  <c r="D48" i="15"/>
  <c r="N54" i="15" s="1"/>
  <c r="Y5" i="13" s="1"/>
  <c r="L48" i="15"/>
  <c r="F54" i="15" s="1"/>
  <c r="G49" i="15"/>
  <c r="K53" i="15" s="1"/>
  <c r="F49" i="15"/>
  <c r="L53" i="15" s="1"/>
  <c r="N49" i="15"/>
  <c r="D53" i="15" s="1"/>
  <c r="H49" i="15"/>
  <c r="J53" i="15" s="1"/>
  <c r="I48" i="15"/>
  <c r="I54" i="15" s="1"/>
  <c r="J48" i="15"/>
  <c r="H54" i="15" s="1"/>
  <c r="I49" i="15"/>
  <c r="I53" i="15" s="1"/>
  <c r="E46" i="15"/>
  <c r="M56" i="15" s="1"/>
  <c r="M46" i="15"/>
  <c r="E56" i="15" s="1"/>
  <c r="E48" i="15"/>
  <c r="M54" i="15" s="1"/>
  <c r="F46" i="15"/>
  <c r="L56" i="15" s="1"/>
  <c r="N46" i="15"/>
  <c r="D56" i="15" s="1"/>
  <c r="J47" i="15"/>
  <c r="H55" i="15" s="1"/>
  <c r="F48" i="15"/>
  <c r="L54" i="15" s="1"/>
  <c r="N48" i="15"/>
  <c r="D54" i="15" s="1"/>
  <c r="J49" i="15"/>
  <c r="H53" i="15" s="1"/>
  <c r="I47" i="15"/>
  <c r="I55" i="15" s="1"/>
  <c r="G46" i="15"/>
  <c r="K56" i="15" s="1"/>
  <c r="K47" i="15"/>
  <c r="G55" i="15" s="1"/>
  <c r="G48" i="15"/>
  <c r="K54" i="15" s="1"/>
  <c r="K49" i="15"/>
  <c r="G53" i="15" s="1"/>
  <c r="H46" i="15"/>
  <c r="J56" i="15" s="1"/>
  <c r="D47" i="15"/>
  <c r="N55" i="15" s="1"/>
  <c r="Y6" i="13" s="1"/>
  <c r="L47" i="15"/>
  <c r="F55" i="15" s="1"/>
  <c r="H48" i="15"/>
  <c r="J54" i="15" s="1"/>
  <c r="D49" i="15"/>
  <c r="N53" i="15" s="1"/>
  <c r="Y4" i="13" s="1"/>
  <c r="L49" i="15"/>
  <c r="F53" i="15" s="1"/>
  <c r="I46" i="15"/>
  <c r="I56" i="15" s="1"/>
  <c r="E47" i="15"/>
  <c r="M55" i="15" s="1"/>
  <c r="M47" i="15"/>
  <c r="E55" i="15" s="1"/>
  <c r="M48" i="15"/>
  <c r="E54" i="15" s="1"/>
  <c r="J46" i="15"/>
  <c r="H56" i="15" s="1"/>
  <c r="F47" i="15"/>
  <c r="L55" i="15" s="1"/>
  <c r="N47" i="15"/>
  <c r="D55" i="15" s="1"/>
  <c r="K46" i="15"/>
  <c r="G56" i="15" s="1"/>
  <c r="G47" i="15"/>
  <c r="K55" i="15" s="1"/>
  <c r="D46" i="15"/>
  <c r="N56" i="15" s="1"/>
  <c r="Y7" i="13" s="1"/>
  <c r="L46" i="15"/>
  <c r="F56" i="15" s="1"/>
  <c r="H47" i="15"/>
  <c r="J55" i="15" s="1"/>
  <c r="E48" i="14"/>
  <c r="M54" i="14" s="1"/>
  <c r="F46" i="14"/>
  <c r="L56" i="14" s="1"/>
  <c r="N46" i="14"/>
  <c r="D56" i="14" s="1"/>
  <c r="J47" i="14"/>
  <c r="H55" i="14" s="1"/>
  <c r="F48" i="14"/>
  <c r="L54" i="14" s="1"/>
  <c r="N48" i="14"/>
  <c r="D54" i="14" s="1"/>
  <c r="J49" i="14"/>
  <c r="H53" i="14" s="1"/>
  <c r="I49" i="14"/>
  <c r="I53" i="14" s="1"/>
  <c r="G46" i="14"/>
  <c r="K56" i="14" s="1"/>
  <c r="K47" i="14"/>
  <c r="G55" i="14" s="1"/>
  <c r="G48" i="14"/>
  <c r="K54" i="14" s="1"/>
  <c r="K49" i="14"/>
  <c r="G53" i="14" s="1"/>
  <c r="M48" i="14"/>
  <c r="E54" i="14" s="1"/>
  <c r="H46" i="14"/>
  <c r="J56" i="14" s="1"/>
  <c r="D47" i="14"/>
  <c r="N55" i="14" s="1"/>
  <c r="L47" i="14"/>
  <c r="F55" i="14" s="1"/>
  <c r="H48" i="14"/>
  <c r="J54" i="14" s="1"/>
  <c r="D49" i="14"/>
  <c r="N53" i="14" s="1"/>
  <c r="L49" i="14"/>
  <c r="F53" i="14" s="1"/>
  <c r="I46" i="14"/>
  <c r="I56" i="14" s="1"/>
  <c r="E47" i="14"/>
  <c r="M55" i="14" s="1"/>
  <c r="M47" i="14"/>
  <c r="E55" i="14" s="1"/>
  <c r="J46" i="14"/>
  <c r="H56" i="14" s="1"/>
  <c r="F47" i="14"/>
  <c r="L55" i="14" s="1"/>
  <c r="N47" i="14"/>
  <c r="D55" i="14" s="1"/>
  <c r="K46" i="14"/>
  <c r="G56" i="14" s="1"/>
  <c r="G47" i="14"/>
  <c r="K55" i="14" s="1"/>
  <c r="D46" i="14"/>
  <c r="N56" i="14" s="1"/>
  <c r="L46" i="14"/>
  <c r="F56" i="14" s="1"/>
  <c r="H47" i="14"/>
  <c r="J55" i="14" s="1"/>
  <c r="E45" i="14" l="1"/>
  <c r="G45" i="14"/>
  <c r="P44" i="14" s="1"/>
  <c r="N45" i="14"/>
  <c r="N59" i="14" s="1"/>
  <c r="K45" i="15"/>
  <c r="H45" i="15"/>
  <c r="H59" i="15" s="1"/>
  <c r="E45" i="15"/>
  <c r="E59" i="15" s="1"/>
  <c r="F45" i="15"/>
  <c r="F59" i="15" s="1"/>
  <c r="N45" i="15"/>
  <c r="I45" i="15"/>
  <c r="D45" i="15"/>
  <c r="Q50" i="13" s="1"/>
  <c r="L45" i="15"/>
  <c r="G45" i="15"/>
  <c r="J45" i="15"/>
  <c r="M45" i="15"/>
  <c r="I45" i="14"/>
  <c r="D45" i="14"/>
  <c r="D59" i="14" s="1"/>
  <c r="H45" i="14"/>
  <c r="F45" i="14"/>
  <c r="G59" i="14"/>
  <c r="H10" i="13" s="1"/>
  <c r="M45" i="14"/>
  <c r="K45" i="14"/>
  <c r="J45" i="14"/>
  <c r="E59" i="14"/>
  <c r="F10" i="13" s="1"/>
  <c r="P42" i="14"/>
  <c r="L45" i="14"/>
  <c r="P51" i="14" l="1"/>
  <c r="AF15" i="15"/>
  <c r="P45" i="15"/>
  <c r="AF11" i="15"/>
  <c r="P43" i="15"/>
  <c r="P42" i="15"/>
  <c r="AF9" i="15"/>
  <c r="AF21" i="15"/>
  <c r="K59" i="15"/>
  <c r="P48" i="15"/>
  <c r="AF19" i="15"/>
  <c r="P47" i="15"/>
  <c r="J59" i="15"/>
  <c r="P49" i="15"/>
  <c r="L59" i="15"/>
  <c r="AF23" i="15"/>
  <c r="P41" i="15"/>
  <c r="AC3" i="13" s="1"/>
  <c r="D59" i="15"/>
  <c r="E11" i="13" s="1"/>
  <c r="P50" i="15"/>
  <c r="M59" i="15"/>
  <c r="AF25" i="15"/>
  <c r="G59" i="15"/>
  <c r="P44" i="15"/>
  <c r="AF13" i="15"/>
  <c r="AF17" i="15"/>
  <c r="I59" i="15"/>
  <c r="P46" i="15"/>
  <c r="N59" i="15"/>
  <c r="P51" i="15"/>
  <c r="AF27" i="15"/>
  <c r="I59" i="14"/>
  <c r="J10" i="13" s="1"/>
  <c r="P46" i="14"/>
  <c r="P49" i="14"/>
  <c r="L59" i="14"/>
  <c r="M10" i="13" s="1"/>
  <c r="F59" i="14"/>
  <c r="G10" i="13" s="1"/>
  <c r="P43" i="14"/>
  <c r="K59" i="14"/>
  <c r="L10" i="13" s="1"/>
  <c r="P48" i="14"/>
  <c r="P45" i="14"/>
  <c r="H59" i="14"/>
  <c r="I10" i="13" s="1"/>
  <c r="P47" i="14"/>
  <c r="J59" i="14"/>
  <c r="K10" i="13" s="1"/>
  <c r="P50" i="14"/>
  <c r="M59" i="14"/>
  <c r="N10" i="13" s="1"/>
</calcChain>
</file>

<file path=xl/sharedStrings.xml><?xml version="1.0" encoding="utf-8"?>
<sst xmlns="http://schemas.openxmlformats.org/spreadsheetml/2006/main" count="338" uniqueCount="159">
  <si>
    <t>項目1</t>
    <rPh sb="0" eb="2">
      <t>コウモク</t>
    </rPh>
    <phoneticPr fontId="1"/>
  </si>
  <si>
    <t>項目2</t>
    <rPh sb="0" eb="2">
      <t>コウモク</t>
    </rPh>
    <phoneticPr fontId="1"/>
  </si>
  <si>
    <t>項目3</t>
    <rPh sb="0" eb="2">
      <t>コウモク</t>
    </rPh>
    <phoneticPr fontId="1"/>
  </si>
  <si>
    <t>項目4</t>
    <rPh sb="0" eb="2">
      <t>コウモク</t>
    </rPh>
    <phoneticPr fontId="1"/>
  </si>
  <si>
    <t>項目5</t>
    <rPh sb="0" eb="2">
      <t>コウモク</t>
    </rPh>
    <phoneticPr fontId="1"/>
  </si>
  <si>
    <t>項目6</t>
    <rPh sb="0" eb="2">
      <t>コウモク</t>
    </rPh>
    <phoneticPr fontId="1"/>
  </si>
  <si>
    <t>項目7</t>
    <rPh sb="0" eb="2">
      <t>コウモク</t>
    </rPh>
    <phoneticPr fontId="1"/>
  </si>
  <si>
    <t>平均</t>
    <rPh sb="0" eb="2">
      <t>ヘイキン</t>
    </rPh>
    <phoneticPr fontId="1"/>
  </si>
  <si>
    <t>1の回答数</t>
    <rPh sb="2" eb="4">
      <t>カイトウ</t>
    </rPh>
    <rPh sb="4" eb="5">
      <t>カズ</t>
    </rPh>
    <phoneticPr fontId="1"/>
  </si>
  <si>
    <t>2の回答数</t>
    <rPh sb="2" eb="4">
      <t>カイトウ</t>
    </rPh>
    <rPh sb="4" eb="5">
      <t>カズ</t>
    </rPh>
    <phoneticPr fontId="1"/>
  </si>
  <si>
    <t>3の回答数</t>
    <rPh sb="2" eb="4">
      <t>カイトウ</t>
    </rPh>
    <rPh sb="4" eb="5">
      <t>カズ</t>
    </rPh>
    <phoneticPr fontId="1"/>
  </si>
  <si>
    <t>4の回答数</t>
    <rPh sb="2" eb="4">
      <t>カイトウ</t>
    </rPh>
    <rPh sb="4" eb="5">
      <t>カズ</t>
    </rPh>
    <phoneticPr fontId="1"/>
  </si>
  <si>
    <t>教師01</t>
    <rPh sb="0" eb="2">
      <t>キョウシ</t>
    </rPh>
    <phoneticPr fontId="1"/>
  </si>
  <si>
    <t>教師02</t>
    <rPh sb="0" eb="2">
      <t>キョウシ</t>
    </rPh>
    <phoneticPr fontId="1"/>
  </si>
  <si>
    <t>教師03</t>
    <rPh sb="0" eb="2">
      <t>キョウシ</t>
    </rPh>
    <phoneticPr fontId="1"/>
  </si>
  <si>
    <t>教師04</t>
    <rPh sb="0" eb="2">
      <t>キョウシ</t>
    </rPh>
    <phoneticPr fontId="1"/>
  </si>
  <si>
    <t>教師05</t>
    <rPh sb="0" eb="2">
      <t>キョウシ</t>
    </rPh>
    <phoneticPr fontId="1"/>
  </si>
  <si>
    <t>教師06</t>
    <rPh sb="0" eb="2">
      <t>キョウシ</t>
    </rPh>
    <phoneticPr fontId="1"/>
  </si>
  <si>
    <t>教師07</t>
    <rPh sb="0" eb="2">
      <t>キョウシ</t>
    </rPh>
    <phoneticPr fontId="1"/>
  </si>
  <si>
    <t>教師08</t>
    <rPh sb="0" eb="2">
      <t>キョウシ</t>
    </rPh>
    <phoneticPr fontId="1"/>
  </si>
  <si>
    <t>教師09</t>
    <rPh sb="0" eb="2">
      <t>キョウシ</t>
    </rPh>
    <phoneticPr fontId="1"/>
  </si>
  <si>
    <t>教師10</t>
    <rPh sb="0" eb="2">
      <t>キョウシ</t>
    </rPh>
    <phoneticPr fontId="1"/>
  </si>
  <si>
    <t>教師11</t>
    <rPh sb="0" eb="2">
      <t>キョウシ</t>
    </rPh>
    <phoneticPr fontId="1"/>
  </si>
  <si>
    <t>教師12</t>
    <rPh sb="0" eb="2">
      <t>キョウシ</t>
    </rPh>
    <phoneticPr fontId="1"/>
  </si>
  <si>
    <t>教師13</t>
    <rPh sb="0" eb="2">
      <t>キョウシ</t>
    </rPh>
    <phoneticPr fontId="1"/>
  </si>
  <si>
    <t>教師14</t>
    <rPh sb="0" eb="2">
      <t>キョウシ</t>
    </rPh>
    <phoneticPr fontId="1"/>
  </si>
  <si>
    <t>教師15</t>
    <rPh sb="0" eb="2">
      <t>キョウシ</t>
    </rPh>
    <phoneticPr fontId="1"/>
  </si>
  <si>
    <t>教師16</t>
    <rPh sb="0" eb="2">
      <t>キョウシ</t>
    </rPh>
    <phoneticPr fontId="1"/>
  </si>
  <si>
    <t>教師17</t>
    <rPh sb="0" eb="2">
      <t>キョウシ</t>
    </rPh>
    <phoneticPr fontId="1"/>
  </si>
  <si>
    <t>教師18</t>
    <rPh sb="0" eb="2">
      <t>キョウシ</t>
    </rPh>
    <phoneticPr fontId="1"/>
  </si>
  <si>
    <t>教師19</t>
    <rPh sb="0" eb="2">
      <t>キョウシ</t>
    </rPh>
    <phoneticPr fontId="1"/>
  </si>
  <si>
    <t>教師20</t>
    <rPh sb="0" eb="2">
      <t>キョウシ</t>
    </rPh>
    <phoneticPr fontId="1"/>
  </si>
  <si>
    <t>教師21</t>
    <rPh sb="0" eb="2">
      <t>キョウシ</t>
    </rPh>
    <phoneticPr fontId="1"/>
  </si>
  <si>
    <t>教師22</t>
    <rPh sb="0" eb="2">
      <t>キョウシ</t>
    </rPh>
    <phoneticPr fontId="1"/>
  </si>
  <si>
    <t>教師23</t>
    <rPh sb="0" eb="2">
      <t>キョウシ</t>
    </rPh>
    <phoneticPr fontId="1"/>
  </si>
  <si>
    <t>教師24</t>
    <rPh sb="0" eb="2">
      <t>キョウシ</t>
    </rPh>
    <phoneticPr fontId="1"/>
  </si>
  <si>
    <t>教師25</t>
    <rPh sb="0" eb="2">
      <t>キョウシ</t>
    </rPh>
    <phoneticPr fontId="1"/>
  </si>
  <si>
    <t>教師26</t>
    <rPh sb="0" eb="2">
      <t>キョウシ</t>
    </rPh>
    <phoneticPr fontId="1"/>
  </si>
  <si>
    <t>教師27</t>
    <rPh sb="0" eb="2">
      <t>キョウシ</t>
    </rPh>
    <phoneticPr fontId="1"/>
  </si>
  <si>
    <t>教師28</t>
    <rPh sb="0" eb="2">
      <t>キョウシ</t>
    </rPh>
    <phoneticPr fontId="1"/>
  </si>
  <si>
    <t>教師29</t>
    <rPh sb="0" eb="2">
      <t>キョウシ</t>
    </rPh>
    <phoneticPr fontId="1"/>
  </si>
  <si>
    <t>教師30</t>
    <rPh sb="0" eb="2">
      <t>キョウシ</t>
    </rPh>
    <phoneticPr fontId="1"/>
  </si>
  <si>
    <t>教師31</t>
    <rPh sb="0" eb="2">
      <t>キョウシ</t>
    </rPh>
    <phoneticPr fontId="1"/>
  </si>
  <si>
    <t>教師32</t>
    <rPh sb="0" eb="2">
      <t>キョウシ</t>
    </rPh>
    <phoneticPr fontId="1"/>
  </si>
  <si>
    <t>教師33</t>
    <rPh sb="0" eb="2">
      <t>キョウシ</t>
    </rPh>
    <phoneticPr fontId="1"/>
  </si>
  <si>
    <t>教師34</t>
    <rPh sb="0" eb="2">
      <t>キョウシ</t>
    </rPh>
    <phoneticPr fontId="1"/>
  </si>
  <si>
    <t>教師35</t>
    <rPh sb="0" eb="2">
      <t>キョウシ</t>
    </rPh>
    <phoneticPr fontId="1"/>
  </si>
  <si>
    <t>教師36</t>
    <rPh sb="0" eb="2">
      <t>キョウシ</t>
    </rPh>
    <phoneticPr fontId="1"/>
  </si>
  <si>
    <t>教師37</t>
    <rPh sb="0" eb="2">
      <t>キョウシ</t>
    </rPh>
    <phoneticPr fontId="1"/>
  </si>
  <si>
    <t>教師38</t>
    <rPh sb="0" eb="2">
      <t>キョウシ</t>
    </rPh>
    <phoneticPr fontId="1"/>
  </si>
  <si>
    <t>教師39</t>
    <rPh sb="0" eb="2">
      <t>キョウシ</t>
    </rPh>
    <phoneticPr fontId="1"/>
  </si>
  <si>
    <t>教師40</t>
    <rPh sb="0" eb="2">
      <t>キョウシ</t>
    </rPh>
    <phoneticPr fontId="1"/>
  </si>
  <si>
    <t>項目8</t>
    <rPh sb="0" eb="2">
      <t>コウモク</t>
    </rPh>
    <phoneticPr fontId="1"/>
  </si>
  <si>
    <t>項目9</t>
    <rPh sb="0" eb="2">
      <t>コウモク</t>
    </rPh>
    <phoneticPr fontId="1"/>
  </si>
  <si>
    <t>項目10</t>
    <rPh sb="0" eb="2">
      <t>コウモク</t>
    </rPh>
    <phoneticPr fontId="1"/>
  </si>
  <si>
    <t>項目11</t>
    <rPh sb="0" eb="2">
      <t>コウモク</t>
    </rPh>
    <phoneticPr fontId="1"/>
  </si>
  <si>
    <t>D</t>
    <phoneticPr fontId="1"/>
  </si>
  <si>
    <t>E</t>
    <phoneticPr fontId="1"/>
  </si>
  <si>
    <t>F</t>
    <phoneticPr fontId="1"/>
  </si>
  <si>
    <t>G</t>
    <phoneticPr fontId="1"/>
  </si>
  <si>
    <t>H</t>
    <phoneticPr fontId="1"/>
  </si>
  <si>
    <t>I</t>
    <phoneticPr fontId="1"/>
  </si>
  <si>
    <t>J</t>
    <phoneticPr fontId="1"/>
  </si>
  <si>
    <t>K</t>
    <phoneticPr fontId="1"/>
  </si>
  <si>
    <t>L</t>
    <phoneticPr fontId="1"/>
  </si>
  <si>
    <t>M</t>
    <phoneticPr fontId="1"/>
  </si>
  <si>
    <t>N</t>
    <phoneticPr fontId="1"/>
  </si>
  <si>
    <t>項目⑩</t>
    <rPh sb="0" eb="2">
      <t>コウモク</t>
    </rPh>
    <phoneticPr fontId="1"/>
  </si>
  <si>
    <t>項目⑨</t>
    <rPh sb="0" eb="2">
      <t>コウモク</t>
    </rPh>
    <phoneticPr fontId="1"/>
  </si>
  <si>
    <t>項目⑧</t>
    <rPh sb="0" eb="2">
      <t>コウモク</t>
    </rPh>
    <phoneticPr fontId="1"/>
  </si>
  <si>
    <t>項目⑦</t>
    <rPh sb="0" eb="2">
      <t>コウモク</t>
    </rPh>
    <phoneticPr fontId="1"/>
  </si>
  <si>
    <t>項目⑥</t>
    <rPh sb="0" eb="2">
      <t>コウモク</t>
    </rPh>
    <phoneticPr fontId="1"/>
  </si>
  <si>
    <t>項目⑤</t>
    <rPh sb="0" eb="2">
      <t>コウモク</t>
    </rPh>
    <phoneticPr fontId="1"/>
  </si>
  <si>
    <t>項目④</t>
    <rPh sb="0" eb="2">
      <t>コウモク</t>
    </rPh>
    <phoneticPr fontId="1"/>
  </si>
  <si>
    <t>項目③</t>
    <rPh sb="0" eb="2">
      <t>コウモク</t>
    </rPh>
    <phoneticPr fontId="1"/>
  </si>
  <si>
    <t>項目②</t>
    <rPh sb="0" eb="2">
      <t>コウモク</t>
    </rPh>
    <phoneticPr fontId="1"/>
  </si>
  <si>
    <t>項目①</t>
    <rPh sb="0" eb="2">
      <t>コウモク</t>
    </rPh>
    <phoneticPr fontId="1"/>
  </si>
  <si>
    <t>項目</t>
    <rPh sb="0" eb="2">
      <t>コウモク</t>
    </rPh>
    <phoneticPr fontId="1"/>
  </si>
  <si>
    <t>項目⑪</t>
    <rPh sb="0" eb="2">
      <t>コウモク</t>
    </rPh>
    <phoneticPr fontId="1"/>
  </si>
  <si>
    <t>評価を入力（連続入力）</t>
    <rPh sb="0" eb="2">
      <t>ヒョウカ</t>
    </rPh>
    <rPh sb="3" eb="5">
      <t>ニュウリョク</t>
    </rPh>
    <rPh sb="6" eb="8">
      <t>レンゾク</t>
    </rPh>
    <rPh sb="8" eb="10">
      <t>ニュウリョク</t>
    </rPh>
    <phoneticPr fontId="1"/>
  </si>
  <si>
    <t>D</t>
  </si>
  <si>
    <t>E</t>
  </si>
  <si>
    <t>F</t>
  </si>
  <si>
    <t>G</t>
  </si>
  <si>
    <t>H</t>
  </si>
  <si>
    <t>I</t>
  </si>
  <si>
    <t>J</t>
  </si>
  <si>
    <t>K</t>
  </si>
  <si>
    <t>L</t>
  </si>
  <si>
    <t>M</t>
  </si>
  <si>
    <t>N</t>
  </si>
  <si>
    <t>教師</t>
    <rPh sb="0" eb="2">
      <t>キョウシ</t>
    </rPh>
    <phoneticPr fontId="1"/>
  </si>
  <si>
    <t>生徒</t>
    <rPh sb="0" eb="2">
      <t>セイト</t>
    </rPh>
    <phoneticPr fontId="1"/>
  </si>
  <si>
    <t>⑪</t>
    <phoneticPr fontId="1"/>
  </si>
  <si>
    <t>⑩</t>
    <phoneticPr fontId="1"/>
  </si>
  <si>
    <t>⑨</t>
    <phoneticPr fontId="1"/>
  </si>
  <si>
    <t>①</t>
    <phoneticPr fontId="1"/>
  </si>
  <si>
    <t>②</t>
    <phoneticPr fontId="1"/>
  </si>
  <si>
    <t>③</t>
    <phoneticPr fontId="1"/>
  </si>
  <si>
    <t>④</t>
    <phoneticPr fontId="1"/>
  </si>
  <si>
    <t>⑤</t>
    <phoneticPr fontId="1"/>
  </si>
  <si>
    <t>⑥</t>
    <phoneticPr fontId="1"/>
  </si>
  <si>
    <t>⑦</t>
    <phoneticPr fontId="1"/>
  </si>
  <si>
    <t>⑧</t>
    <phoneticPr fontId="1"/>
  </si>
  <si>
    <t>33333333333</t>
    <phoneticPr fontId="1"/>
  </si>
  <si>
    <t>32432044233</t>
    <phoneticPr fontId="1"/>
  </si>
  <si>
    <t>20202034323</t>
    <phoneticPr fontId="1"/>
  </si>
  <si>
    <t>123412345231</t>
    <phoneticPr fontId="1"/>
  </si>
  <si>
    <t>1111111</t>
    <phoneticPr fontId="1"/>
  </si>
  <si>
    <t>教師による授業チェックリスト集計結果</t>
    <rPh sb="0" eb="2">
      <t>キョウシ</t>
    </rPh>
    <rPh sb="5" eb="7">
      <t>ジュギョウ</t>
    </rPh>
    <rPh sb="14" eb="16">
      <t>シュウケイ</t>
    </rPh>
    <rPh sb="16" eb="18">
      <t>ケッカ</t>
    </rPh>
    <phoneticPr fontId="1"/>
  </si>
  <si>
    <t>22222222222</t>
    <phoneticPr fontId="1"/>
  </si>
  <si>
    <t>21212121212</t>
    <phoneticPr fontId="1"/>
  </si>
  <si>
    <t>32323232323</t>
    <phoneticPr fontId="1"/>
  </si>
  <si>
    <t>33333333533</t>
    <phoneticPr fontId="1"/>
  </si>
  <si>
    <t>令和〇年○月○日（）</t>
    <phoneticPr fontId="1"/>
  </si>
  <si>
    <t>児童生徒01</t>
    <rPh sb="0" eb="2">
      <t>ジドウ</t>
    </rPh>
    <phoneticPr fontId="1"/>
  </si>
  <si>
    <t>児童生徒02</t>
    <rPh sb="0" eb="2">
      <t>ジドウ</t>
    </rPh>
    <phoneticPr fontId="1"/>
  </si>
  <si>
    <t>児童生徒03</t>
    <rPh sb="0" eb="2">
      <t>ジドウ</t>
    </rPh>
    <phoneticPr fontId="1"/>
  </si>
  <si>
    <t>児童生徒04</t>
    <rPh sb="0" eb="2">
      <t>ジドウ</t>
    </rPh>
    <phoneticPr fontId="1"/>
  </si>
  <si>
    <t>児童生徒05</t>
    <rPh sb="0" eb="2">
      <t>ジドウ</t>
    </rPh>
    <phoneticPr fontId="1"/>
  </si>
  <si>
    <t>児童生徒06</t>
    <rPh sb="0" eb="2">
      <t>ジドウ</t>
    </rPh>
    <phoneticPr fontId="1"/>
  </si>
  <si>
    <t>児童生徒07</t>
    <rPh sb="0" eb="2">
      <t>ジドウ</t>
    </rPh>
    <phoneticPr fontId="1"/>
  </si>
  <si>
    <t>児童生徒08</t>
    <rPh sb="0" eb="2">
      <t>ジドウ</t>
    </rPh>
    <phoneticPr fontId="1"/>
  </si>
  <si>
    <t>児童生徒09</t>
    <rPh sb="0" eb="2">
      <t>ジドウ</t>
    </rPh>
    <phoneticPr fontId="1"/>
  </si>
  <si>
    <t>児童生徒10</t>
    <rPh sb="0" eb="2">
      <t>ジドウ</t>
    </rPh>
    <phoneticPr fontId="1"/>
  </si>
  <si>
    <t>児童生徒11</t>
    <rPh sb="0" eb="2">
      <t>ジドウ</t>
    </rPh>
    <phoneticPr fontId="1"/>
  </si>
  <si>
    <t>児童生徒12</t>
    <rPh sb="0" eb="2">
      <t>ジドウ</t>
    </rPh>
    <phoneticPr fontId="1"/>
  </si>
  <si>
    <t>児童生徒13</t>
    <rPh sb="0" eb="2">
      <t>ジドウ</t>
    </rPh>
    <phoneticPr fontId="1"/>
  </si>
  <si>
    <t>児童生徒14</t>
    <rPh sb="0" eb="2">
      <t>ジドウ</t>
    </rPh>
    <phoneticPr fontId="1"/>
  </si>
  <si>
    <t>児童生徒15</t>
    <rPh sb="0" eb="2">
      <t>ジドウ</t>
    </rPh>
    <phoneticPr fontId="1"/>
  </si>
  <si>
    <t>児童生徒16</t>
    <rPh sb="0" eb="2">
      <t>ジドウ</t>
    </rPh>
    <phoneticPr fontId="1"/>
  </si>
  <si>
    <t>児童生徒17</t>
    <rPh sb="0" eb="2">
      <t>ジドウ</t>
    </rPh>
    <phoneticPr fontId="1"/>
  </si>
  <si>
    <t>児童生徒18</t>
    <rPh sb="0" eb="2">
      <t>ジドウ</t>
    </rPh>
    <phoneticPr fontId="1"/>
  </si>
  <si>
    <t>児童生徒19</t>
    <rPh sb="0" eb="2">
      <t>ジドウ</t>
    </rPh>
    <phoneticPr fontId="1"/>
  </si>
  <si>
    <t>児童生徒20</t>
    <rPh sb="0" eb="2">
      <t>ジドウ</t>
    </rPh>
    <phoneticPr fontId="1"/>
  </si>
  <si>
    <t>児童生徒21</t>
    <rPh sb="0" eb="2">
      <t>ジドウ</t>
    </rPh>
    <phoneticPr fontId="1"/>
  </si>
  <si>
    <t>児童生徒22</t>
    <rPh sb="0" eb="2">
      <t>ジドウ</t>
    </rPh>
    <phoneticPr fontId="1"/>
  </si>
  <si>
    <t>児童生徒23</t>
    <rPh sb="0" eb="2">
      <t>ジドウ</t>
    </rPh>
    <phoneticPr fontId="1"/>
  </si>
  <si>
    <t>児童生徒24</t>
    <rPh sb="0" eb="2">
      <t>ジドウ</t>
    </rPh>
    <phoneticPr fontId="1"/>
  </si>
  <si>
    <t>児童生徒25</t>
    <rPh sb="0" eb="2">
      <t>ジドウ</t>
    </rPh>
    <phoneticPr fontId="1"/>
  </si>
  <si>
    <t>児童生徒26</t>
    <rPh sb="0" eb="2">
      <t>ジドウ</t>
    </rPh>
    <phoneticPr fontId="1"/>
  </si>
  <si>
    <t>児童生徒27</t>
    <rPh sb="0" eb="2">
      <t>ジドウ</t>
    </rPh>
    <phoneticPr fontId="1"/>
  </si>
  <si>
    <t>児童生徒28</t>
    <rPh sb="0" eb="2">
      <t>ジドウ</t>
    </rPh>
    <phoneticPr fontId="1"/>
  </si>
  <si>
    <t>児童生徒29</t>
    <rPh sb="0" eb="2">
      <t>ジドウ</t>
    </rPh>
    <phoneticPr fontId="1"/>
  </si>
  <si>
    <t>児童生徒30</t>
    <rPh sb="0" eb="2">
      <t>ジドウ</t>
    </rPh>
    <phoneticPr fontId="1"/>
  </si>
  <si>
    <t>児童生徒31</t>
    <rPh sb="0" eb="2">
      <t>ジドウ</t>
    </rPh>
    <phoneticPr fontId="1"/>
  </si>
  <si>
    <t>児童生徒32</t>
    <rPh sb="0" eb="2">
      <t>ジドウ</t>
    </rPh>
    <phoneticPr fontId="1"/>
  </si>
  <si>
    <t>児童生徒33</t>
    <rPh sb="0" eb="2">
      <t>ジドウ</t>
    </rPh>
    <phoneticPr fontId="1"/>
  </si>
  <si>
    <t>児童生徒34</t>
    <rPh sb="0" eb="2">
      <t>ジドウ</t>
    </rPh>
    <phoneticPr fontId="1"/>
  </si>
  <si>
    <t>児童生徒35</t>
    <rPh sb="0" eb="2">
      <t>ジドウ</t>
    </rPh>
    <phoneticPr fontId="1"/>
  </si>
  <si>
    <t>児童生徒36</t>
    <rPh sb="0" eb="2">
      <t>ジドウ</t>
    </rPh>
    <phoneticPr fontId="1"/>
  </si>
  <si>
    <t>児童生徒37</t>
    <rPh sb="0" eb="2">
      <t>ジドウ</t>
    </rPh>
    <phoneticPr fontId="1"/>
  </si>
  <si>
    <t>児童生徒38</t>
    <rPh sb="0" eb="2">
      <t>ジドウ</t>
    </rPh>
    <phoneticPr fontId="1"/>
  </si>
  <si>
    <t>児童生徒39</t>
    <rPh sb="0" eb="2">
      <t>ジドウ</t>
    </rPh>
    <phoneticPr fontId="1"/>
  </si>
  <si>
    <t>児童生徒40</t>
    <rPh sb="0" eb="4">
      <t>ジドウセイト</t>
    </rPh>
    <phoneticPr fontId="1"/>
  </si>
  <si>
    <t>児童生徒</t>
    <rPh sb="0" eb="4">
      <t>ジドウセイト</t>
    </rPh>
    <phoneticPr fontId="1"/>
  </si>
  <si>
    <t>＜チェック項目（教師用）の内容＞
①　課題意識を喚起するための工夫　　
②　課題解決に向けた見通しをもたせ，意欲を高めるための工夫（「めあて」の設定）
③　課題に粘り強く取り組み，自己調整しながら自力解決するための工夫　　
④　児童生徒同士が相互に関わり合い，考えを広げ深めるための工夫
⑤　児童生徒自身に課題解決の達成感を実感させるための工夫（「めあて」の【内容】に対応した「まとめ」の設定）
⑥　児童生徒自身に学びの変容を自覚させるための工夫（「振り返り」を、児童生徒自身の言葉で記述）
⑦　学習内容を確実に定着させ，次時の学習意欲を喚起するための工夫　　
⑧　コンピューターや情報通信ネットワークを活用した学習　　⑨　学習過程を踏まえた構造化された板書及びノート指導　
⑩　教科間で基本的な学習過程を統一（1単位時間の授業の型）
⑪　指導と評価の一体化のための学習評価の工夫，及び課題が見られる児童生徒への支援の見通し</t>
    <rPh sb="8" eb="11">
      <t>キョウシヨウ</t>
    </rPh>
    <rPh sb="114" eb="116">
      <t>ジドウ</t>
    </rPh>
    <rPh sb="146" eb="148">
      <t>ジドウ</t>
    </rPh>
    <rPh sb="200" eb="202">
      <t>ジドウ</t>
    </rPh>
    <rPh sb="232" eb="234">
      <t>ジドウ</t>
    </rPh>
    <rPh sb="391" eb="392">
      <t>オヨ</t>
    </rPh>
    <rPh sb="400" eb="402">
      <t>ジドウ</t>
    </rPh>
    <phoneticPr fontId="1"/>
  </si>
  <si>
    <t>教師と児童生徒による授業評価</t>
    <rPh sb="3" eb="5">
      <t>ジドウ</t>
    </rPh>
    <phoneticPr fontId="1"/>
  </si>
  <si>
    <t>児童生徒による授業評価アンケート集計結果</t>
    <rPh sb="0" eb="2">
      <t>ジドウ</t>
    </rPh>
    <rPh sb="2" eb="4">
      <t>セイト</t>
    </rPh>
    <rPh sb="7" eb="9">
      <t>ジュギョウ</t>
    </rPh>
    <rPh sb="9" eb="11">
      <t>ヒョウカ</t>
    </rPh>
    <rPh sb="16" eb="18">
      <t>シュウケイ</t>
    </rPh>
    <rPh sb="18" eb="20">
      <t>ケッカ</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</si>
</sst>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0_ "/>
    <numFmt numFmtId="177" formatCode="0_);[Red]\(0\)"/>
  </numFmts>
  <fonts count="16" x14ac:knownFonts="1">
    <font>
      <sz val="11"/>
      <color theme="1"/>
      <name val="游ゴシック"/>
      <family val="2"/>
      <charset val="128"/>
      <scheme val="minor"/>
    </font>
    <font>
      <sz val="6"/>
      <name val="游ゴシック"/>
      <family val="2"/>
      <charset val="128"/>
      <scheme val="minor"/>
    </font>
    <font>
      <sz val="14"/>
      <color theme="1"/>
      <name val="游ゴシック"/>
      <family val="3"/>
      <charset val="128"/>
      <scheme val="minor"/>
    </font>
    <font>
      <b/>
      <sz val="36"/>
      <color theme="1"/>
      <name val="游ゴシック"/>
      <family val="3"/>
      <charset val="128"/>
      <scheme val="minor"/>
    </font>
    <font>
      <sz val="24"/>
      <color theme="1"/>
      <name val="游ゴシック"/>
      <family val="3"/>
      <charset val="128"/>
      <scheme val="minor"/>
    </font>
    <font>
      <sz val="11"/>
      <color theme="1"/>
      <name val="游ゴシック"/>
      <family val="3"/>
      <charset val="128"/>
      <scheme val="minor"/>
    </font>
    <font>
      <b/>
      <sz val="11"/>
      <color theme="1"/>
      <name val="游ゴシック"/>
      <family val="3"/>
      <charset val="128"/>
      <scheme val="minor"/>
    </font>
    <font>
      <sz val="16"/>
      <color theme="1"/>
      <name val="游ゴシック"/>
      <family val="3"/>
      <charset val="128"/>
      <scheme val="minor"/>
    </font>
    <font>
      <b/>
      <sz val="14"/>
      <color rgb="FF000099"/>
      <name val="游ゴシック"/>
      <family val="3"/>
      <charset val="128"/>
      <scheme val="minor"/>
    </font>
    <font>
      <b/>
      <sz val="14"/>
      <color rgb="FFFF0000"/>
      <name val="游ゴシック"/>
      <family val="3"/>
      <charset val="128"/>
      <scheme val="minor"/>
    </font>
    <font>
      <b/>
      <sz val="14"/>
      <color theme="1"/>
      <name val="游ゴシック"/>
      <family val="3"/>
      <charset val="128"/>
      <scheme val="minor"/>
    </font>
    <font>
      <b/>
      <sz val="28"/>
      <color theme="1"/>
      <name val="游ゴシック"/>
      <family val="3"/>
      <charset val="128"/>
      <scheme val="minor"/>
    </font>
    <font>
      <b/>
      <sz val="20"/>
      <color rgb="FF000099"/>
      <name val="游ゴシック"/>
      <family val="3"/>
      <charset val="128"/>
      <scheme val="minor"/>
    </font>
    <font>
      <b/>
      <sz val="20"/>
      <color rgb="FFFF0000"/>
      <name val="游ゴシック"/>
      <family val="3"/>
      <charset val="128"/>
      <scheme val="minor"/>
    </font>
    <font>
      <b/>
      <sz val="16"/>
      <color theme="1"/>
      <name val="游ゴシック"/>
      <family val="3"/>
      <charset val="128"/>
      <scheme val="minor"/>
    </font>
    <font>
      <sz val="9"/>
      <color theme="1"/>
      <name val="游ゴシック"/>
      <family val="2"/>
      <charset val="128"/>
      <scheme val="minor"/>
    </font>
  </fonts>
  <fills count="3">
    <fill>
      <patternFill patternType="none"/>
    </fill>
    <fill>
      <patternFill patternType="gray125"/>
    </fill>
    <fill>
      <patternFill patternType="solid">
        <fgColor rgb="FF0099FF"/>
        <bgColor indexed="64"/>
      </patternFill>
    </fill>
  </fills>
  <borders count="50">
    <border>
      <left/>
      <right/>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medium">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medium">
        <color indexed="64"/>
      </right>
      <top style="medium">
        <color indexed="64"/>
      </top>
      <bottom/>
      <diagonal/>
    </border>
  </borders>
  <cellStyleXfs count="1">
    <xf numFmtId="0" fontId="0" fillId="0" borderId="0">
      <alignment vertical="center"/>
    </xf>
  </cellStyleXfs>
  <cellXfs count="107">
    <xf numFmtId="0" fontId="0" fillId="0" borderId="0" xfId="0">
      <alignment vertical="center"/>
    </xf>
    <xf numFmtId="0" fontId="0" fillId="0" borderId="1" xfId="0" applyBorder="1">
      <alignment vertical="center"/>
    </xf>
    <xf numFmtId="0" fontId="0" fillId="0" borderId="3" xfId="0" applyBorder="1" applyAlignment="1">
      <alignment horizontal="center" vertical="center"/>
    </xf>
    <xf numFmtId="0" fontId="0" fillId="0" borderId="4" xfId="0" applyBorder="1">
      <alignment vertical="center"/>
    </xf>
    <xf numFmtId="0" fontId="0" fillId="0" borderId="5" xfId="0" applyBorder="1" applyAlignment="1">
      <alignment horizontal="center" vertical="center"/>
    </xf>
    <xf numFmtId="0" fontId="0" fillId="0" borderId="6" xfId="0" applyBorder="1" applyAlignment="1">
      <alignment horizontal="center" vertical="center"/>
    </xf>
    <xf numFmtId="176" fontId="0" fillId="0" borderId="3" xfId="0" applyNumberFormat="1" applyBorder="1" applyAlignment="1">
      <alignment horizontal="center" vertical="center"/>
    </xf>
    <xf numFmtId="176" fontId="0" fillId="0" borderId="8" xfId="0" applyNumberFormat="1"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176" fontId="0" fillId="0" borderId="24" xfId="0" applyNumberFormat="1" applyBorder="1" applyAlignment="1">
      <alignment horizontal="center" vertical="center"/>
    </xf>
    <xf numFmtId="176" fontId="0" fillId="0" borderId="25" xfId="0" applyNumberFormat="1" applyBorder="1" applyAlignment="1">
      <alignment horizontal="center" vertical="center"/>
    </xf>
    <xf numFmtId="0" fontId="0" fillId="0" borderId="26" xfId="0" applyBorder="1" applyAlignment="1">
      <alignment horizontal="center" vertical="center"/>
    </xf>
    <xf numFmtId="0" fontId="0" fillId="0" borderId="27" xfId="0" applyBorder="1" applyAlignment="1">
      <alignment horizontal="center" vertical="center"/>
    </xf>
    <xf numFmtId="0" fontId="0" fillId="0" borderId="28" xfId="0" applyBorder="1" applyAlignment="1">
      <alignment horizontal="center" vertical="center"/>
    </xf>
    <xf numFmtId="0" fontId="0" fillId="0" borderId="29" xfId="0" applyBorder="1" applyAlignment="1">
      <alignment horizontal="center" vertical="center"/>
    </xf>
    <xf numFmtId="176" fontId="0" fillId="0" borderId="0" xfId="0" applyNumberFormat="1">
      <alignment vertical="center"/>
    </xf>
    <xf numFmtId="0" fontId="0" fillId="0" borderId="24" xfId="0" applyBorder="1" applyAlignment="1">
      <alignment horizontal="center" vertical="center"/>
    </xf>
    <xf numFmtId="0" fontId="0" fillId="0" borderId="25" xfId="0" applyBorder="1" applyAlignment="1">
      <alignment horizontal="center" vertical="center"/>
    </xf>
    <xf numFmtId="177" fontId="0" fillId="0" borderId="2" xfId="0" applyNumberFormat="1" applyBorder="1" applyAlignment="1">
      <alignment horizontal="center" vertical="center" shrinkToFit="1"/>
    </xf>
    <xf numFmtId="0" fontId="2" fillId="0" borderId="2" xfId="0" applyFont="1" applyBorder="1" applyAlignment="1">
      <alignment horizontal="center" vertical="center"/>
    </xf>
    <xf numFmtId="49" fontId="0" fillId="0" borderId="4" xfId="0" applyNumberFormat="1" applyBorder="1" applyAlignment="1" applyProtection="1">
      <alignment horizontal="center" vertical="center"/>
      <protection locked="0"/>
    </xf>
    <xf numFmtId="0" fontId="0" fillId="0" borderId="0" xfId="0" applyAlignment="1">
      <alignment horizontal="right" vertical="center"/>
    </xf>
    <xf numFmtId="0" fontId="4" fillId="0" borderId="0" xfId="0" applyFont="1" applyAlignment="1">
      <alignment horizontal="center" vertical="center"/>
    </xf>
    <xf numFmtId="0" fontId="0" fillId="2" borderId="0" xfId="0" applyFill="1">
      <alignment vertical="center"/>
    </xf>
    <xf numFmtId="0" fontId="0" fillId="2" borderId="10" xfId="0" applyFill="1" applyBorder="1" applyAlignment="1">
      <alignment horizontal="center" vertical="center"/>
    </xf>
    <xf numFmtId="0" fontId="0" fillId="2" borderId="31" xfId="0" applyFill="1" applyBorder="1" applyAlignment="1">
      <alignment horizontal="center" vertical="center"/>
    </xf>
    <xf numFmtId="0" fontId="0" fillId="2" borderId="9" xfId="0" applyFill="1" applyBorder="1" applyAlignment="1">
      <alignment horizontal="right" vertical="center"/>
    </xf>
    <xf numFmtId="0" fontId="0" fillId="2" borderId="9" xfId="0" applyFill="1" applyBorder="1">
      <alignment vertical="center"/>
    </xf>
    <xf numFmtId="2" fontId="0" fillId="2" borderId="0" xfId="0" applyNumberFormat="1" applyFill="1">
      <alignment vertical="center"/>
    </xf>
    <xf numFmtId="0" fontId="3" fillId="2" borderId="0" xfId="0" applyFont="1" applyFill="1" applyAlignment="1">
      <alignment vertical="center" wrapText="1" shrinkToFit="1"/>
    </xf>
    <xf numFmtId="0" fontId="5" fillId="2" borderId="0" xfId="0" applyFont="1" applyFill="1" applyBorder="1" applyAlignment="1">
      <alignment horizontal="right" vertical="center"/>
    </xf>
    <xf numFmtId="0" fontId="0" fillId="2" borderId="0" xfId="0" applyFill="1" applyBorder="1" applyAlignment="1">
      <alignment horizontal="right" vertical="center"/>
    </xf>
    <xf numFmtId="0" fontId="0" fillId="2" borderId="0" xfId="0" applyFill="1" applyAlignment="1">
      <alignment horizontal="right" vertical="center"/>
    </xf>
    <xf numFmtId="0" fontId="6" fillId="2" borderId="9" xfId="0" applyFont="1" applyFill="1" applyBorder="1" applyAlignment="1">
      <alignment vertical="center" wrapText="1" shrinkToFit="1"/>
    </xf>
    <xf numFmtId="2" fontId="5" fillId="2" borderId="9" xfId="0" applyNumberFormat="1" applyFont="1" applyFill="1" applyBorder="1" applyAlignment="1">
      <alignment horizontal="right" vertical="center"/>
    </xf>
    <xf numFmtId="0" fontId="5" fillId="2" borderId="9" xfId="0" applyFont="1" applyFill="1" applyBorder="1" applyAlignment="1">
      <alignment horizontal="right" vertical="center"/>
    </xf>
    <xf numFmtId="0" fontId="5" fillId="2" borderId="31" xfId="0" applyFont="1" applyFill="1" applyBorder="1" applyAlignment="1">
      <alignment vertical="top"/>
    </xf>
    <xf numFmtId="0" fontId="3" fillId="2" borderId="0" xfId="0" applyFont="1" applyFill="1" applyAlignment="1">
      <alignment horizontal="center" vertical="center" wrapText="1" shrinkToFit="1"/>
    </xf>
    <xf numFmtId="0" fontId="0" fillId="2" borderId="37" xfId="0" applyFill="1" applyBorder="1" applyAlignment="1">
      <alignment horizontal="right" vertical="center"/>
    </xf>
    <xf numFmtId="2" fontId="0" fillId="2" borderId="10" xfId="0" applyNumberFormat="1" applyFill="1" applyBorder="1" applyAlignment="1">
      <alignment horizontal="right" vertical="center"/>
    </xf>
    <xf numFmtId="2" fontId="5" fillId="2" borderId="10" xfId="0" applyNumberFormat="1" applyFont="1" applyFill="1" applyBorder="1" applyAlignment="1">
      <alignment horizontal="right" vertical="center"/>
    </xf>
    <xf numFmtId="2" fontId="0" fillId="2" borderId="9" xfId="0" applyNumberFormat="1" applyFill="1" applyBorder="1" applyAlignment="1">
      <alignment horizontal="right" vertical="center"/>
    </xf>
    <xf numFmtId="0" fontId="0" fillId="2" borderId="0" xfId="0" applyFill="1" applyBorder="1">
      <alignment vertical="center"/>
    </xf>
    <xf numFmtId="0" fontId="9" fillId="0" borderId="2" xfId="0" applyFont="1" applyBorder="1" applyAlignment="1">
      <alignment horizontal="center" vertical="center"/>
    </xf>
    <xf numFmtId="0" fontId="8" fillId="0" borderId="2" xfId="0" applyFont="1" applyBorder="1" applyAlignment="1">
      <alignment horizontal="center" vertical="center"/>
    </xf>
    <xf numFmtId="49" fontId="0" fillId="0" borderId="11" xfId="0" applyNumberFormat="1" applyBorder="1" applyAlignment="1">
      <alignment horizontal="center" vertical="center"/>
    </xf>
    <xf numFmtId="49" fontId="0" fillId="0" borderId="17" xfId="0" applyNumberFormat="1" applyBorder="1" applyAlignment="1">
      <alignment horizontal="center" vertical="center"/>
    </xf>
    <xf numFmtId="0" fontId="2" fillId="0" borderId="33" xfId="0" applyFont="1" applyBorder="1" applyAlignment="1">
      <alignment horizontal="center" vertical="center"/>
    </xf>
    <xf numFmtId="0" fontId="2" fillId="0" borderId="34" xfId="0" applyFont="1" applyBorder="1" applyAlignment="1">
      <alignment horizontal="center" vertical="center"/>
    </xf>
    <xf numFmtId="176" fontId="2" fillId="0" borderId="31" xfId="0" applyNumberFormat="1" applyFont="1" applyBorder="1" applyAlignment="1">
      <alignment horizontal="center" vertical="center"/>
    </xf>
    <xf numFmtId="176" fontId="2" fillId="0" borderId="9" xfId="0" applyNumberFormat="1" applyFont="1" applyBorder="1" applyAlignment="1">
      <alignment horizontal="center" vertical="center"/>
    </xf>
    <xf numFmtId="176" fontId="2" fillId="0" borderId="27" xfId="0" applyNumberFormat="1" applyFont="1" applyBorder="1" applyAlignment="1">
      <alignment horizontal="center" vertical="center"/>
    </xf>
    <xf numFmtId="176" fontId="2" fillId="0" borderId="32" xfId="0" applyNumberFormat="1" applyFont="1" applyBorder="1" applyAlignment="1">
      <alignment horizontal="center" vertical="center"/>
    </xf>
    <xf numFmtId="176" fontId="2" fillId="0" borderId="12" xfId="0" applyNumberFormat="1" applyFont="1" applyBorder="1" applyAlignment="1">
      <alignment horizontal="center" vertical="center"/>
    </xf>
    <xf numFmtId="176" fontId="2" fillId="0" borderId="29" xfId="0" applyNumberFormat="1" applyFont="1" applyBorder="1" applyAlignment="1">
      <alignment horizontal="center" vertical="center"/>
    </xf>
    <xf numFmtId="0" fontId="0" fillId="0" borderId="1" xfId="0" applyBorder="1" applyAlignment="1">
      <alignment horizontal="center" vertical="center"/>
    </xf>
    <xf numFmtId="0" fontId="0" fillId="0" borderId="14" xfId="0" applyBorder="1" applyAlignment="1">
      <alignment horizontal="center" vertical="center"/>
    </xf>
    <xf numFmtId="49" fontId="0" fillId="0" borderId="4" xfId="0" applyNumberFormat="1" applyBorder="1" applyAlignment="1">
      <alignment horizontal="center" vertical="center"/>
    </xf>
    <xf numFmtId="49" fontId="0" fillId="0" borderId="15" xfId="0" applyNumberFormat="1" applyBorder="1" applyAlignment="1">
      <alignment horizontal="center" vertical="center"/>
    </xf>
    <xf numFmtId="49" fontId="0" fillId="0" borderId="7" xfId="0" applyNumberFormat="1" applyBorder="1" applyAlignment="1">
      <alignment horizontal="center" vertical="center"/>
    </xf>
    <xf numFmtId="49" fontId="0" fillId="0" borderId="16" xfId="0" applyNumberFormat="1" applyBorder="1" applyAlignment="1">
      <alignment horizontal="center" vertical="center"/>
    </xf>
    <xf numFmtId="0" fontId="3" fillId="0" borderId="0" xfId="0" applyFont="1" applyAlignment="1">
      <alignment horizontal="center" vertical="center" wrapText="1" shrinkToFit="1"/>
    </xf>
    <xf numFmtId="0" fontId="0" fillId="0" borderId="0" xfId="0" applyAlignment="1">
      <alignment horizontal="right" vertical="center"/>
    </xf>
    <xf numFmtId="0" fontId="4" fillId="0" borderId="0" xfId="0" applyFont="1" applyAlignment="1">
      <alignment horizontal="center" vertical="center"/>
    </xf>
    <xf numFmtId="0" fontId="2" fillId="0" borderId="36" xfId="0" applyFont="1" applyBorder="1" applyAlignment="1">
      <alignment horizontal="center" vertical="center"/>
    </xf>
    <xf numFmtId="0" fontId="2" fillId="0" borderId="3" xfId="0" applyFont="1" applyBorder="1" applyAlignment="1">
      <alignment horizontal="center" vertical="center"/>
    </xf>
    <xf numFmtId="0" fontId="2" fillId="0" borderId="25" xfId="0" applyFont="1" applyBorder="1" applyAlignment="1">
      <alignment horizontal="center" vertical="center"/>
    </xf>
    <xf numFmtId="0" fontId="2" fillId="0" borderId="30" xfId="0" applyFont="1" applyBorder="1" applyAlignment="1">
      <alignment horizontal="center" vertical="center"/>
    </xf>
    <xf numFmtId="176" fontId="2" fillId="0" borderId="35" xfId="0" applyNumberFormat="1" applyFont="1" applyBorder="1" applyAlignment="1">
      <alignment horizontal="center" vertical="center"/>
    </xf>
    <xf numFmtId="176" fontId="2" fillId="0" borderId="5" xfId="0" applyNumberFormat="1" applyFont="1" applyBorder="1" applyAlignment="1">
      <alignment horizontal="center" vertical="center"/>
    </xf>
    <xf numFmtId="176" fontId="2" fillId="0" borderId="23" xfId="0" applyNumberFormat="1" applyFont="1" applyBorder="1" applyAlignment="1">
      <alignment horizontal="center" vertical="center"/>
    </xf>
    <xf numFmtId="0" fontId="11" fillId="0" borderId="0" xfId="0" applyFont="1" applyAlignment="1">
      <alignment horizontal="center" wrapText="1"/>
    </xf>
    <xf numFmtId="176" fontId="13" fillId="0" borderId="33" xfId="0" applyNumberFormat="1" applyFont="1" applyBorder="1" applyAlignment="1">
      <alignment horizontal="center" vertical="center"/>
    </xf>
    <xf numFmtId="176" fontId="13" fillId="0" borderId="30" xfId="0" applyNumberFormat="1" applyFont="1" applyBorder="1" applyAlignment="1">
      <alignment horizontal="center" vertical="center"/>
    </xf>
    <xf numFmtId="176" fontId="12" fillId="0" borderId="33" xfId="0" applyNumberFormat="1" applyFont="1" applyBorder="1" applyAlignment="1">
      <alignment horizontal="center" vertical="center"/>
    </xf>
    <xf numFmtId="176" fontId="12" fillId="0" borderId="30" xfId="0" applyNumberFormat="1" applyFont="1" applyBorder="1" applyAlignment="1">
      <alignment horizontal="center" vertical="center"/>
    </xf>
    <xf numFmtId="0" fontId="11" fillId="0" borderId="0" xfId="0" applyFont="1" applyAlignment="1">
      <alignment horizontal="center" vertical="top" wrapText="1"/>
    </xf>
    <xf numFmtId="0" fontId="14" fillId="0" borderId="33" xfId="0" applyFont="1" applyBorder="1" applyAlignment="1">
      <alignment horizontal="center" vertical="center"/>
    </xf>
    <xf numFmtId="176" fontId="13" fillId="0" borderId="34" xfId="0" applyNumberFormat="1" applyFont="1" applyBorder="1" applyAlignment="1">
      <alignment horizontal="center" vertical="center"/>
    </xf>
    <xf numFmtId="0" fontId="7" fillId="0" borderId="38" xfId="0" applyFont="1" applyBorder="1" applyAlignment="1">
      <alignment horizontal="left" vertical="center" wrapText="1"/>
    </xf>
    <xf numFmtId="0" fontId="7" fillId="0" borderId="39" xfId="0" applyFont="1" applyBorder="1" applyAlignment="1">
      <alignment horizontal="left" vertical="center" wrapText="1"/>
    </xf>
    <xf numFmtId="0" fontId="7" fillId="0" borderId="40" xfId="0" applyFont="1" applyBorder="1" applyAlignment="1">
      <alignment horizontal="left" vertical="center" wrapText="1"/>
    </xf>
    <xf numFmtId="0" fontId="7" fillId="0" borderId="41" xfId="0" applyFont="1" applyBorder="1" applyAlignment="1">
      <alignment horizontal="left" vertical="center" wrapText="1"/>
    </xf>
    <xf numFmtId="0" fontId="7" fillId="0" borderId="0" xfId="0" applyFont="1" applyBorder="1" applyAlignment="1">
      <alignment horizontal="left" vertical="center" wrapText="1"/>
    </xf>
    <xf numFmtId="0" fontId="7" fillId="0" borderId="42" xfId="0" applyFont="1" applyBorder="1" applyAlignment="1">
      <alignment horizontal="left" vertical="center" wrapText="1"/>
    </xf>
    <xf numFmtId="0" fontId="7" fillId="0" borderId="43" xfId="0" applyFont="1" applyBorder="1" applyAlignment="1">
      <alignment horizontal="left" vertical="center" wrapText="1"/>
    </xf>
    <xf numFmtId="0" fontId="7" fillId="0" borderId="44" xfId="0" applyFont="1" applyBorder="1" applyAlignment="1">
      <alignment horizontal="left" vertical="center" wrapText="1"/>
    </xf>
    <xf numFmtId="0" fontId="7" fillId="0" borderId="45" xfId="0" applyFont="1" applyBorder="1" applyAlignment="1">
      <alignment horizontal="left" vertical="center" wrapText="1"/>
    </xf>
    <xf numFmtId="0" fontId="10" fillId="0" borderId="47" xfId="0" applyFont="1" applyBorder="1" applyAlignment="1">
      <alignment horizontal="center" vertical="center"/>
    </xf>
    <xf numFmtId="0" fontId="10" fillId="0" borderId="48" xfId="0" applyFont="1" applyBorder="1" applyAlignment="1">
      <alignment horizontal="center" vertical="center"/>
    </xf>
    <xf numFmtId="0" fontId="10" fillId="0" borderId="46" xfId="0" applyFont="1" applyBorder="1" applyAlignment="1">
      <alignment horizontal="center" vertical="center"/>
    </xf>
    <xf numFmtId="0" fontId="10" fillId="0" borderId="49" xfId="0" applyFont="1" applyBorder="1" applyAlignment="1">
      <alignment horizontal="center" vertical="center"/>
    </xf>
    <xf numFmtId="0" fontId="14" fillId="0" borderId="34" xfId="0" applyFont="1" applyBorder="1" applyAlignment="1">
      <alignment horizontal="center" vertical="center"/>
    </xf>
    <xf numFmtId="0" fontId="14" fillId="0" borderId="30" xfId="0" applyFont="1" applyBorder="1" applyAlignment="1">
      <alignment horizontal="center" vertical="center"/>
    </xf>
    <xf numFmtId="176" fontId="12" fillId="0" borderId="34" xfId="0" applyNumberFormat="1" applyFont="1" applyBorder="1" applyAlignment="1">
      <alignment horizontal="center" vertical="center"/>
    </xf>
    <xf numFmtId="0" fontId="15" fillId="0" borderId="0" xfId="0" applyFont="1">
      <alignment vertical="center"/>
    </xf>
    <xf numFmtId="0" fontId="15" fillId="0" borderId="1" xfId="0" applyFont="1" applyBorder="1">
      <alignment vertical="center"/>
    </xf>
    <xf numFmtId="0" fontId="15" fillId="0" borderId="4" xfId="0" applyFont="1" applyBorder="1">
      <alignment vertical="center"/>
    </xf>
  </cellXfs>
  <cellStyles count="1">
    <cellStyle name="標準" xfId="0" builtinId="0"/>
  </cellStyles>
  <dxfs count="20">
    <dxf>
      <fill>
        <patternFill>
          <bgColor rgb="FFFF0000"/>
        </patternFill>
      </fill>
    </dxf>
    <dxf>
      <fill>
        <patternFill patternType="none">
          <bgColor auto="1"/>
        </patternFill>
      </fill>
    </dxf>
    <dxf>
      <fill>
        <patternFill>
          <bgColor rgb="FFFF0000"/>
        </patternFill>
      </fill>
    </dxf>
    <dxf>
      <fill>
        <patternFill patternType="none">
          <bgColor auto="1"/>
        </patternFill>
      </fill>
    </dxf>
    <dxf>
      <numFmt numFmtId="178" formatCode="&quot;未&quot;&quot;回&quot;&quot;答&quot;"/>
    </dxf>
    <dxf>
      <numFmt numFmtId="178" formatCode="&quot;未&quot;&quot;回&quot;&quot;答&quot;"/>
    </dxf>
    <dxf>
      <numFmt numFmtId="178" formatCode="&quot;未&quot;&quot;回&quot;&quot;答&quot;"/>
    </dxf>
    <dxf>
      <fill>
        <patternFill patternType="none">
          <bgColor auto="1"/>
        </patternFill>
      </fill>
    </dxf>
    <dxf>
      <fill>
        <patternFill>
          <bgColor rgb="FFFF0000"/>
        </patternFill>
      </fill>
    </dxf>
    <dxf>
      <fill>
        <patternFill>
          <bgColor rgb="FFFF0000"/>
        </patternFill>
      </fill>
    </dxf>
    <dxf>
      <fill>
        <patternFill>
          <bgColor rgb="FFFF0000"/>
        </patternFill>
      </fill>
    </dxf>
    <dxf>
      <fill>
        <patternFill patternType="none">
          <bgColor auto="1"/>
        </patternFill>
      </fill>
    </dxf>
    <dxf>
      <fill>
        <patternFill>
          <bgColor rgb="FFFF0000"/>
        </patternFill>
      </fill>
    </dxf>
    <dxf>
      <fill>
        <patternFill patternType="none">
          <bgColor auto="1"/>
        </patternFill>
      </fill>
    </dxf>
    <dxf>
      <numFmt numFmtId="178" formatCode="&quot;未&quot;&quot;回&quot;&quot;答&quot;"/>
    </dxf>
    <dxf>
      <numFmt numFmtId="178" formatCode="&quot;未&quot;&quot;回&quot;&quot;答&quot;"/>
    </dxf>
    <dxf>
      <numFmt numFmtId="178" formatCode="&quot;未&quot;&quot;回&quot;&quot;答&quot;"/>
    </dxf>
    <dxf>
      <fill>
        <patternFill patternType="none">
          <bgColor auto="1"/>
        </patternFill>
      </fill>
    </dxf>
    <dxf>
      <fill>
        <patternFill>
          <bgColor rgb="FFFF0000"/>
        </patternFill>
      </fill>
    </dxf>
    <dxf>
      <fill>
        <patternFill>
          <bgColor rgb="FFFF0000"/>
        </patternFill>
      </fill>
    </dxf>
  </dxfs>
  <tableStyles count="0" defaultTableStyle="TableStyleMedium2" defaultPivotStyle="PivotStyleLight16"/>
  <colors>
    <mruColors>
      <color rgb="FFFFFF69"/>
      <color rgb="FF75FF75"/>
      <color rgb="FF66CCFF"/>
      <color rgb="FF0099FF"/>
      <color rgb="FFCCFFCC"/>
      <color rgb="FFFFCCFF"/>
      <color rgb="FFFFA3FF"/>
      <color rgb="FF66FFFF"/>
      <color rgb="FF000099"/>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percentStacked"/>
        <c:varyColors val="0"/>
        <c:ser>
          <c:idx val="0"/>
          <c:order val="0"/>
          <c:tx>
            <c:strRef>
              <c:f>児童生徒による授業評価!$C$53</c:f>
              <c:strCache>
                <c:ptCount val="1"/>
              </c:strCache>
            </c:strRef>
          </c:tx>
          <c:spPr>
            <a:solidFill>
              <a:srgbClr val="FF0000"/>
            </a:solidFill>
            <a:ln>
              <a:solidFill>
                <a:schemeClr val="tx1"/>
              </a:solidFill>
            </a:ln>
            <a:effectLst/>
          </c:spPr>
          <c:invertIfNegative val="0"/>
          <c:cat>
            <c:strRef>
              <c:f>児童生徒による授業評価!$D$52:$N$52</c:f>
              <c:strCache>
                <c:ptCount val="11"/>
                <c:pt idx="0">
                  <c:v>項目⑪</c:v>
                </c:pt>
                <c:pt idx="1">
                  <c:v>項目⑩</c:v>
                </c:pt>
                <c:pt idx="2">
                  <c:v>項目⑨</c:v>
                </c:pt>
                <c:pt idx="3">
                  <c:v>項目⑧</c:v>
                </c:pt>
                <c:pt idx="4">
                  <c:v>項目⑦</c:v>
                </c:pt>
                <c:pt idx="5">
                  <c:v>項目⑥</c:v>
                </c:pt>
                <c:pt idx="6">
                  <c:v>項目⑤</c:v>
                </c:pt>
                <c:pt idx="7">
                  <c:v>項目④</c:v>
                </c:pt>
                <c:pt idx="8">
                  <c:v>項目③</c:v>
                </c:pt>
                <c:pt idx="9">
                  <c:v>項目②</c:v>
                </c:pt>
                <c:pt idx="10">
                  <c:v>項目①</c:v>
                </c:pt>
              </c:strCache>
            </c:strRef>
          </c:cat>
          <c:val>
            <c:numRef>
              <c:f>児童生徒による授業評価!$D$53:$N$53</c:f>
              <c:numCache>
                <c:formatCode>General</c:formatCode>
                <c:ptCount val="11"/>
                <c:pt idx="0">
                  <c:v>0</c:v>
                </c:pt>
                <c:pt idx="1">
                  <c:v>0</c:v>
                </c:pt>
                <c:pt idx="2">
                  <c:v>0</c:v>
                </c:pt>
                <c:pt idx="3">
                  <c:v>3</c:v>
                </c:pt>
                <c:pt idx="4">
                  <c:v>1</c:v>
                </c:pt>
                <c:pt idx="5">
                  <c:v>0</c:v>
                </c:pt>
                <c:pt idx="6">
                  <c:v>0</c:v>
                </c:pt>
                <c:pt idx="7">
                  <c:v>1</c:v>
                </c:pt>
                <c:pt idx="8">
                  <c:v>1</c:v>
                </c:pt>
                <c:pt idx="9">
                  <c:v>0</c:v>
                </c:pt>
                <c:pt idx="10">
                  <c:v>0</c:v>
                </c:pt>
              </c:numCache>
            </c:numRef>
          </c:val>
          <c:extLst xmlns:c16r2="http://schemas.microsoft.com/office/drawing/2015/06/chart">
            <c:ext xmlns:c16="http://schemas.microsoft.com/office/drawing/2014/chart" uri="{C3380CC4-5D6E-409C-BE32-E72D297353CC}">
              <c16:uniqueId val="{00000000-795A-49F3-80E0-7EDCCAE9E16B}"/>
            </c:ext>
          </c:extLst>
        </c:ser>
        <c:ser>
          <c:idx val="1"/>
          <c:order val="1"/>
          <c:tx>
            <c:strRef>
              <c:f>児童生徒による授業評価!$C$54</c:f>
              <c:strCache>
                <c:ptCount val="1"/>
              </c:strCache>
            </c:strRef>
          </c:tx>
          <c:spPr>
            <a:solidFill>
              <a:srgbClr val="FFFF00"/>
            </a:solidFill>
            <a:ln>
              <a:solidFill>
                <a:schemeClr val="tx1"/>
              </a:solidFill>
            </a:ln>
            <a:effectLst/>
          </c:spPr>
          <c:invertIfNegative val="0"/>
          <c:cat>
            <c:strRef>
              <c:f>児童生徒による授業評価!$D$52:$N$52</c:f>
              <c:strCache>
                <c:ptCount val="11"/>
                <c:pt idx="0">
                  <c:v>項目⑪</c:v>
                </c:pt>
                <c:pt idx="1">
                  <c:v>項目⑩</c:v>
                </c:pt>
                <c:pt idx="2">
                  <c:v>項目⑨</c:v>
                </c:pt>
                <c:pt idx="3">
                  <c:v>項目⑧</c:v>
                </c:pt>
                <c:pt idx="4">
                  <c:v>項目⑦</c:v>
                </c:pt>
                <c:pt idx="5">
                  <c:v>項目⑥</c:v>
                </c:pt>
                <c:pt idx="6">
                  <c:v>項目⑤</c:v>
                </c:pt>
                <c:pt idx="7">
                  <c:v>項目④</c:v>
                </c:pt>
                <c:pt idx="8">
                  <c:v>項目③</c:v>
                </c:pt>
                <c:pt idx="9">
                  <c:v>項目②</c:v>
                </c:pt>
                <c:pt idx="10">
                  <c:v>項目①</c:v>
                </c:pt>
              </c:strCache>
            </c:strRef>
          </c:cat>
          <c:val>
            <c:numRef>
              <c:f>児童生徒による授業評価!$D$54:$N$54</c:f>
              <c:numCache>
                <c:formatCode>General</c:formatCode>
                <c:ptCount val="11"/>
                <c:pt idx="0">
                  <c:v>4</c:v>
                </c:pt>
                <c:pt idx="1">
                  <c:v>2</c:v>
                </c:pt>
                <c:pt idx="2">
                  <c:v>2</c:v>
                </c:pt>
                <c:pt idx="3">
                  <c:v>1</c:v>
                </c:pt>
                <c:pt idx="4">
                  <c:v>3</c:v>
                </c:pt>
                <c:pt idx="5">
                  <c:v>1</c:v>
                </c:pt>
                <c:pt idx="6">
                  <c:v>1</c:v>
                </c:pt>
                <c:pt idx="7">
                  <c:v>2</c:v>
                </c:pt>
                <c:pt idx="8">
                  <c:v>2</c:v>
                </c:pt>
                <c:pt idx="9">
                  <c:v>1</c:v>
                </c:pt>
                <c:pt idx="10">
                  <c:v>2</c:v>
                </c:pt>
              </c:numCache>
            </c:numRef>
          </c:val>
          <c:extLst xmlns:c16r2="http://schemas.microsoft.com/office/drawing/2015/06/chart">
            <c:ext xmlns:c16="http://schemas.microsoft.com/office/drawing/2014/chart" uri="{C3380CC4-5D6E-409C-BE32-E72D297353CC}">
              <c16:uniqueId val="{00000001-795A-49F3-80E0-7EDCCAE9E16B}"/>
            </c:ext>
          </c:extLst>
        </c:ser>
        <c:ser>
          <c:idx val="2"/>
          <c:order val="2"/>
          <c:tx>
            <c:strRef>
              <c:f>児童生徒による授業評価!$C$55</c:f>
              <c:strCache>
                <c:ptCount val="1"/>
              </c:strCache>
            </c:strRef>
          </c:tx>
          <c:spPr>
            <a:solidFill>
              <a:srgbClr val="00B050"/>
            </a:solidFill>
            <a:ln>
              <a:solidFill>
                <a:schemeClr val="tx1"/>
              </a:solidFill>
            </a:ln>
            <a:effectLst/>
          </c:spPr>
          <c:invertIfNegative val="0"/>
          <c:cat>
            <c:strRef>
              <c:f>児童生徒による授業評価!$D$52:$N$52</c:f>
              <c:strCache>
                <c:ptCount val="11"/>
                <c:pt idx="0">
                  <c:v>項目⑪</c:v>
                </c:pt>
                <c:pt idx="1">
                  <c:v>項目⑩</c:v>
                </c:pt>
                <c:pt idx="2">
                  <c:v>項目⑨</c:v>
                </c:pt>
                <c:pt idx="3">
                  <c:v>項目⑧</c:v>
                </c:pt>
                <c:pt idx="4">
                  <c:v>項目⑦</c:v>
                </c:pt>
                <c:pt idx="5">
                  <c:v>項目⑥</c:v>
                </c:pt>
                <c:pt idx="6">
                  <c:v>項目⑤</c:v>
                </c:pt>
                <c:pt idx="7">
                  <c:v>項目④</c:v>
                </c:pt>
                <c:pt idx="8">
                  <c:v>項目③</c:v>
                </c:pt>
                <c:pt idx="9">
                  <c:v>項目②</c:v>
                </c:pt>
                <c:pt idx="10">
                  <c:v>項目①</c:v>
                </c:pt>
              </c:strCache>
            </c:strRef>
          </c:cat>
          <c:val>
            <c:numRef>
              <c:f>児童生徒による授業評価!$D$55:$N$55</c:f>
              <c:numCache>
                <c:formatCode>General</c:formatCode>
                <c:ptCount val="11"/>
                <c:pt idx="0">
                  <c:v>0</c:v>
                </c:pt>
                <c:pt idx="1">
                  <c:v>2</c:v>
                </c:pt>
                <c:pt idx="2">
                  <c:v>1</c:v>
                </c:pt>
                <c:pt idx="3">
                  <c:v>0</c:v>
                </c:pt>
                <c:pt idx="4">
                  <c:v>0</c:v>
                </c:pt>
                <c:pt idx="5">
                  <c:v>1</c:v>
                </c:pt>
                <c:pt idx="6">
                  <c:v>2</c:v>
                </c:pt>
                <c:pt idx="7">
                  <c:v>0</c:v>
                </c:pt>
                <c:pt idx="8">
                  <c:v>1</c:v>
                </c:pt>
                <c:pt idx="9">
                  <c:v>2</c:v>
                </c:pt>
                <c:pt idx="10">
                  <c:v>1</c:v>
                </c:pt>
              </c:numCache>
            </c:numRef>
          </c:val>
          <c:extLst xmlns:c16r2="http://schemas.microsoft.com/office/drawing/2015/06/chart">
            <c:ext xmlns:c16="http://schemas.microsoft.com/office/drawing/2014/chart" uri="{C3380CC4-5D6E-409C-BE32-E72D297353CC}">
              <c16:uniqueId val="{00000002-795A-49F3-80E0-7EDCCAE9E16B}"/>
            </c:ext>
          </c:extLst>
        </c:ser>
        <c:ser>
          <c:idx val="3"/>
          <c:order val="3"/>
          <c:tx>
            <c:strRef>
              <c:f>児童生徒による授業評価!$C$56</c:f>
              <c:strCache>
                <c:ptCount val="1"/>
              </c:strCache>
            </c:strRef>
          </c:tx>
          <c:spPr>
            <a:solidFill>
              <a:srgbClr val="000099"/>
            </a:solidFill>
            <a:ln>
              <a:solidFill>
                <a:schemeClr val="tx1"/>
              </a:solidFill>
            </a:ln>
            <a:effectLst/>
          </c:spPr>
          <c:invertIfNegative val="0"/>
          <c:cat>
            <c:strRef>
              <c:f>児童生徒による授業評価!$D$52:$N$52</c:f>
              <c:strCache>
                <c:ptCount val="11"/>
                <c:pt idx="0">
                  <c:v>項目⑪</c:v>
                </c:pt>
                <c:pt idx="1">
                  <c:v>項目⑩</c:v>
                </c:pt>
                <c:pt idx="2">
                  <c:v>項目⑨</c:v>
                </c:pt>
                <c:pt idx="3">
                  <c:v>項目⑧</c:v>
                </c:pt>
                <c:pt idx="4">
                  <c:v>項目⑦</c:v>
                </c:pt>
                <c:pt idx="5">
                  <c:v>項目⑥</c:v>
                </c:pt>
                <c:pt idx="6">
                  <c:v>項目⑤</c:v>
                </c:pt>
                <c:pt idx="7">
                  <c:v>項目④</c:v>
                </c:pt>
                <c:pt idx="8">
                  <c:v>項目③</c:v>
                </c:pt>
                <c:pt idx="9">
                  <c:v>項目②</c:v>
                </c:pt>
                <c:pt idx="10">
                  <c:v>項目①</c:v>
                </c:pt>
              </c:strCache>
            </c:strRef>
          </c:cat>
          <c:val>
            <c:numRef>
              <c:f>児童生徒による授業評価!$D$56:$N$56</c:f>
              <c:numCache>
                <c:formatCode>General</c:formatCode>
                <c:ptCount val="11"/>
                <c:pt idx="0">
                  <c:v>0</c:v>
                </c:pt>
                <c:pt idx="1">
                  <c:v>0</c:v>
                </c:pt>
                <c:pt idx="2">
                  <c:v>0</c:v>
                </c:pt>
                <c:pt idx="3">
                  <c:v>0</c:v>
                </c:pt>
                <c:pt idx="4">
                  <c:v>1</c:v>
                </c:pt>
                <c:pt idx="5">
                  <c:v>1</c:v>
                </c:pt>
                <c:pt idx="6">
                  <c:v>2</c:v>
                </c:pt>
                <c:pt idx="7">
                  <c:v>1</c:v>
                </c:pt>
                <c:pt idx="8">
                  <c:v>1</c:v>
                </c:pt>
                <c:pt idx="9">
                  <c:v>1</c:v>
                </c:pt>
                <c:pt idx="10">
                  <c:v>2</c:v>
                </c:pt>
              </c:numCache>
            </c:numRef>
          </c:val>
          <c:extLst xmlns:c16r2="http://schemas.microsoft.com/office/drawing/2015/06/chart">
            <c:ext xmlns:c16="http://schemas.microsoft.com/office/drawing/2014/chart" uri="{C3380CC4-5D6E-409C-BE32-E72D297353CC}">
              <c16:uniqueId val="{00000003-795A-49F3-80E0-7EDCCAE9E16B}"/>
            </c:ext>
          </c:extLst>
        </c:ser>
        <c:dLbls>
          <c:showLegendKey val="0"/>
          <c:showVal val="0"/>
          <c:showCatName val="0"/>
          <c:showSerName val="0"/>
          <c:showPercent val="0"/>
          <c:showBubbleSize val="0"/>
        </c:dLbls>
        <c:gapWidth val="45"/>
        <c:overlap val="100"/>
        <c:axId val="407503176"/>
        <c:axId val="407503560"/>
      </c:barChart>
      <c:catAx>
        <c:axId val="407503176"/>
        <c:scaling>
          <c:orientation val="minMax"/>
        </c:scaling>
        <c:delete val="0"/>
        <c:axPos val="l"/>
        <c:numFmt formatCode="General" sourceLinked="1"/>
        <c:majorTickMark val="none"/>
        <c:minorTickMark val="none"/>
        <c:tickLblPos val="nextTo"/>
        <c:spPr>
          <a:noFill/>
          <a:ln w="19050" cap="flat" cmpd="sng" algn="ctr">
            <a:solidFill>
              <a:schemeClr val="tx1"/>
            </a:solidFill>
            <a:round/>
          </a:ln>
          <a:effectLst/>
        </c:spPr>
        <c:txPr>
          <a:bodyPr rot="-60000000" spcFirstLastPara="1" vertOverflow="ellipsis" vert="horz" wrap="square" anchor="ctr" anchorCtr="1"/>
          <a:lstStyle/>
          <a:p>
            <a:pPr>
              <a:defRPr sz="1400" b="1" i="0" u="none" strike="noStrike" kern="1200" baseline="0">
                <a:solidFill>
                  <a:schemeClr val="tx1"/>
                </a:solidFill>
                <a:latin typeface="+mn-lt"/>
                <a:ea typeface="+mn-ea"/>
                <a:cs typeface="+mn-cs"/>
              </a:defRPr>
            </a:pPr>
            <a:endParaRPr lang="ja-JP"/>
          </a:p>
        </c:txPr>
        <c:crossAx val="407503560"/>
        <c:crosses val="autoZero"/>
        <c:auto val="1"/>
        <c:lblAlgn val="ctr"/>
        <c:lblOffset val="100"/>
        <c:noMultiLvlLbl val="0"/>
      </c:catAx>
      <c:valAx>
        <c:axId val="407503560"/>
        <c:scaling>
          <c:orientation val="minMax"/>
        </c:scaling>
        <c:delete val="0"/>
        <c:axPos val="b"/>
        <c:majorGridlines>
          <c:spPr>
            <a:ln w="19050" cap="flat" cmpd="sng" algn="ctr">
              <a:solidFill>
                <a:schemeClr val="tx1"/>
              </a:solidFill>
              <a:round/>
            </a:ln>
            <a:effectLst/>
          </c:spPr>
        </c:majorGridlines>
        <c:numFmt formatCode="0%" sourceLinked="1"/>
        <c:majorTickMark val="none"/>
        <c:minorTickMark val="none"/>
        <c:tickLblPos val="high"/>
        <c:spPr>
          <a:noFill/>
          <a:ln>
            <a:noFill/>
          </a:ln>
          <a:effectLst/>
        </c:spPr>
        <c:txPr>
          <a:bodyPr rot="-60000000" spcFirstLastPara="1" vertOverflow="ellipsis" vert="horz" wrap="square" anchor="ctr" anchorCtr="1"/>
          <a:lstStyle/>
          <a:p>
            <a:pPr>
              <a:defRPr sz="1400" b="1" i="0" u="none" strike="noStrike" kern="1200" baseline="0">
                <a:solidFill>
                  <a:schemeClr val="tx1"/>
                </a:solidFill>
                <a:latin typeface="+mn-lt"/>
                <a:ea typeface="+mn-ea"/>
                <a:cs typeface="+mn-cs"/>
              </a:defRPr>
            </a:pPr>
            <a:endParaRPr lang="ja-JP"/>
          </a:p>
        </c:txPr>
        <c:crossAx val="407503176"/>
        <c:crosses val="autoZero"/>
        <c:crossBetween val="between"/>
        <c:majorUnit val="0.2"/>
      </c:valAx>
      <c:spPr>
        <a:noFill/>
        <a:ln>
          <a:noFill/>
        </a:ln>
        <a:effectLst/>
      </c:spPr>
    </c:plotArea>
    <c:legend>
      <c:legendPos val="b"/>
      <c:layout>
        <c:manualLayout>
          <c:xMode val="edge"/>
          <c:yMode val="edge"/>
          <c:x val="2.0345395173494043E-3"/>
          <c:y val="0.88528543410519145"/>
          <c:w val="0.91225130606020977"/>
          <c:h val="7.9213141194958578E-2"/>
        </c:manualLayout>
      </c:layout>
      <c:overlay val="0"/>
      <c:spPr>
        <a:noFill/>
        <a:ln>
          <a:noFill/>
        </a:ln>
        <a:effectLst/>
      </c:spPr>
      <c:txPr>
        <a:bodyPr rot="0" spcFirstLastPara="1" vertOverflow="ellipsis" vert="horz" wrap="square" anchor="ctr" anchorCtr="1"/>
        <a:lstStyle/>
        <a:p>
          <a:pPr>
            <a:defRPr sz="28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scatterChart>
        <c:scatterStyle val="lineMarker"/>
        <c:varyColors val="0"/>
        <c:ser>
          <c:idx val="0"/>
          <c:order val="0"/>
          <c:spPr>
            <a:ln w="19050" cap="rnd">
              <a:noFill/>
              <a:round/>
            </a:ln>
            <a:effectLst/>
          </c:spPr>
          <c:marker>
            <c:symbol val="diamond"/>
            <c:size val="16"/>
            <c:spPr>
              <a:solidFill>
                <a:srgbClr val="FF99CC"/>
              </a:solidFill>
              <a:ln w="9525">
                <a:solidFill>
                  <a:schemeClr val="tx1"/>
                </a:solidFill>
              </a:ln>
              <a:effectLst/>
            </c:spPr>
          </c:marker>
          <c:xVal>
            <c:numRef>
              <c:f>児童生徒による授業評価!$P$41:$P$51</c:f>
              <c:numCache>
                <c:formatCode>0.00_ </c:formatCode>
                <c:ptCount val="11"/>
                <c:pt idx="0">
                  <c:v>3</c:v>
                </c:pt>
                <c:pt idx="1">
                  <c:v>3</c:v>
                </c:pt>
                <c:pt idx="2">
                  <c:v>2.4</c:v>
                </c:pt>
                <c:pt idx="3">
                  <c:v>2.25</c:v>
                </c:pt>
                <c:pt idx="4">
                  <c:v>3.2</c:v>
                </c:pt>
                <c:pt idx="5">
                  <c:v>3</c:v>
                </c:pt>
                <c:pt idx="6">
                  <c:v>2.2000000000000002</c:v>
                </c:pt>
                <c:pt idx="7">
                  <c:v>1.25</c:v>
                </c:pt>
                <c:pt idx="8">
                  <c:v>2.33</c:v>
                </c:pt>
                <c:pt idx="9">
                  <c:v>2.5</c:v>
                </c:pt>
                <c:pt idx="10">
                  <c:v>2</c:v>
                </c:pt>
              </c:numCache>
            </c:numRef>
          </c:xVal>
          <c:yVal>
            <c:numRef>
              <c:f>児童生徒による授業評価!$Q$41:$Q$51</c:f>
              <c:numCache>
                <c:formatCode>General</c:formatCode>
                <c:ptCount val="11"/>
                <c:pt idx="0">
                  <c:v>11</c:v>
                </c:pt>
                <c:pt idx="1">
                  <c:v>10</c:v>
                </c:pt>
                <c:pt idx="2">
                  <c:v>9</c:v>
                </c:pt>
                <c:pt idx="3">
                  <c:v>8</c:v>
                </c:pt>
                <c:pt idx="4">
                  <c:v>7</c:v>
                </c:pt>
                <c:pt idx="5">
                  <c:v>6</c:v>
                </c:pt>
                <c:pt idx="6">
                  <c:v>5</c:v>
                </c:pt>
                <c:pt idx="7">
                  <c:v>4</c:v>
                </c:pt>
                <c:pt idx="8">
                  <c:v>3</c:v>
                </c:pt>
                <c:pt idx="9">
                  <c:v>2</c:v>
                </c:pt>
                <c:pt idx="10">
                  <c:v>1</c:v>
                </c:pt>
              </c:numCache>
            </c:numRef>
          </c:yVal>
          <c:smooth val="0"/>
          <c:extLst xmlns:c16r2="http://schemas.microsoft.com/office/drawing/2015/06/chart">
            <c:ext xmlns:c16="http://schemas.microsoft.com/office/drawing/2014/chart" uri="{C3380CC4-5D6E-409C-BE32-E72D297353CC}">
              <c16:uniqueId val="{00000000-1F3B-4E4C-BFF9-373DF845698B}"/>
            </c:ext>
          </c:extLst>
        </c:ser>
        <c:dLbls>
          <c:showLegendKey val="0"/>
          <c:showVal val="0"/>
          <c:showCatName val="0"/>
          <c:showSerName val="0"/>
          <c:showPercent val="0"/>
          <c:showBubbleSize val="0"/>
        </c:dLbls>
        <c:axId val="406427992"/>
        <c:axId val="406507080"/>
      </c:scatterChart>
      <c:valAx>
        <c:axId val="406427992"/>
        <c:scaling>
          <c:orientation val="minMax"/>
          <c:max val="4"/>
          <c:min val="1"/>
        </c:scaling>
        <c:delete val="1"/>
        <c:axPos val="b"/>
        <c:majorGridlines>
          <c:spPr>
            <a:ln w="9525" cap="flat" cmpd="sng" algn="ctr">
              <a:noFill/>
              <a:round/>
            </a:ln>
            <a:effectLst/>
          </c:spPr>
        </c:majorGridlines>
        <c:numFmt formatCode="0.00_ " sourceLinked="1"/>
        <c:majorTickMark val="out"/>
        <c:minorTickMark val="none"/>
        <c:tickLblPos val="nextTo"/>
        <c:crossAx val="406507080"/>
        <c:crosses val="autoZero"/>
        <c:crossBetween val="midCat"/>
      </c:valAx>
      <c:valAx>
        <c:axId val="406507080"/>
        <c:scaling>
          <c:orientation val="minMax"/>
          <c:max val="11"/>
          <c:min val="1"/>
        </c:scaling>
        <c:delete val="1"/>
        <c:axPos val="l"/>
        <c:majorGridlines>
          <c:spPr>
            <a:ln w="9525" cap="flat" cmpd="sng" algn="ctr">
              <a:noFill/>
              <a:round/>
            </a:ln>
            <a:effectLst/>
          </c:spPr>
        </c:majorGridlines>
        <c:numFmt formatCode="General" sourceLinked="1"/>
        <c:majorTickMark val="out"/>
        <c:minorTickMark val="none"/>
        <c:tickLblPos val="nextTo"/>
        <c:crossAx val="406427992"/>
        <c:crosses val="autoZero"/>
        <c:crossBetween val="midCat"/>
      </c:valAx>
      <c:spPr>
        <a:noFill/>
        <a:ln>
          <a:noFill/>
        </a:ln>
        <a:effectLst/>
      </c:spPr>
    </c:plotArea>
    <c:plotVisOnly val="1"/>
    <c:dispBlanksAs val="gap"/>
    <c:showDLblsOverMax val="0"/>
  </c:chart>
  <c:spPr>
    <a:noFill/>
    <a:ln w="9525" cap="flat" cmpd="sng" algn="ctr">
      <a:noFill/>
      <a:round/>
    </a:ln>
    <a:effectLst/>
  </c:spPr>
  <c:txPr>
    <a:bodyPr/>
    <a:lstStyle/>
    <a:p>
      <a:pPr>
        <a:defRPr/>
      </a:pPr>
      <a:endParaRPr lang="ja-JP"/>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823439736585486"/>
          <c:y val="0.28048060454634266"/>
          <c:w val="0.64287562422332711"/>
          <c:h val="0.71738362304883707"/>
        </c:manualLayout>
      </c:layout>
      <c:radarChart>
        <c:radarStyle val="marker"/>
        <c:varyColors val="0"/>
        <c:ser>
          <c:idx val="0"/>
          <c:order val="0"/>
          <c:spPr>
            <a:ln w="47625" cap="rnd">
              <a:solidFill>
                <a:srgbClr val="000099">
                  <a:alpha val="99000"/>
                </a:srgbClr>
              </a:solidFill>
              <a:round/>
            </a:ln>
            <a:effectLst/>
          </c:spPr>
          <c:marker>
            <c:symbol val="circle"/>
            <c:size val="14"/>
            <c:spPr>
              <a:solidFill>
                <a:srgbClr val="000099"/>
              </a:solidFill>
              <a:ln w="9525">
                <a:solidFill>
                  <a:srgbClr val="000099"/>
                </a:solidFill>
              </a:ln>
              <a:effectLst/>
            </c:spPr>
          </c:marker>
          <c:cat>
            <c:strRef>
              <c:f>児童生徒による授業評価!$D$58:$N$58</c:f>
              <c:strCache>
                <c:ptCount val="11"/>
                <c:pt idx="0">
                  <c:v>項目①</c:v>
                </c:pt>
                <c:pt idx="1">
                  <c:v>項目②</c:v>
                </c:pt>
                <c:pt idx="2">
                  <c:v>項目③</c:v>
                </c:pt>
                <c:pt idx="3">
                  <c:v>項目④</c:v>
                </c:pt>
                <c:pt idx="4">
                  <c:v>項目⑤</c:v>
                </c:pt>
                <c:pt idx="5">
                  <c:v>項目⑥</c:v>
                </c:pt>
                <c:pt idx="6">
                  <c:v>項目⑦</c:v>
                </c:pt>
                <c:pt idx="7">
                  <c:v>項目⑧</c:v>
                </c:pt>
                <c:pt idx="8">
                  <c:v>項目⑨</c:v>
                </c:pt>
                <c:pt idx="9">
                  <c:v>項目⑩</c:v>
                </c:pt>
                <c:pt idx="10">
                  <c:v>項目⑪</c:v>
                </c:pt>
              </c:strCache>
            </c:strRef>
          </c:cat>
          <c:val>
            <c:numRef>
              <c:f>児童生徒による授業評価!$D$59:$N$59</c:f>
              <c:numCache>
                <c:formatCode>0.00_ </c:formatCode>
                <c:ptCount val="11"/>
                <c:pt idx="0">
                  <c:v>2</c:v>
                </c:pt>
                <c:pt idx="1">
                  <c:v>2</c:v>
                </c:pt>
                <c:pt idx="2">
                  <c:v>2.6</c:v>
                </c:pt>
                <c:pt idx="3">
                  <c:v>2.75</c:v>
                </c:pt>
                <c:pt idx="4">
                  <c:v>1.8</c:v>
                </c:pt>
                <c:pt idx="5">
                  <c:v>2</c:v>
                </c:pt>
                <c:pt idx="6">
                  <c:v>2.8</c:v>
                </c:pt>
                <c:pt idx="7">
                  <c:v>3.75</c:v>
                </c:pt>
                <c:pt idx="8">
                  <c:v>2.67</c:v>
                </c:pt>
                <c:pt idx="9">
                  <c:v>2.5</c:v>
                </c:pt>
                <c:pt idx="10">
                  <c:v>3</c:v>
                </c:pt>
              </c:numCache>
            </c:numRef>
          </c:val>
          <c:extLst xmlns:c16r2="http://schemas.microsoft.com/office/drawing/2015/06/chart">
            <c:ext xmlns:c16="http://schemas.microsoft.com/office/drawing/2014/chart" uri="{C3380CC4-5D6E-409C-BE32-E72D297353CC}">
              <c16:uniqueId val="{00000000-BF11-4EC2-9B20-DDF001B5BE4D}"/>
            </c:ext>
          </c:extLst>
        </c:ser>
        <c:dLbls>
          <c:showLegendKey val="0"/>
          <c:showVal val="0"/>
          <c:showCatName val="0"/>
          <c:showSerName val="0"/>
          <c:showPercent val="0"/>
          <c:showBubbleSize val="0"/>
        </c:dLbls>
        <c:axId val="406622944"/>
        <c:axId val="406623328"/>
      </c:radarChart>
      <c:catAx>
        <c:axId val="406622944"/>
        <c:scaling>
          <c:orientation val="minMax"/>
        </c:scaling>
        <c:delete val="1"/>
        <c:axPos val="b"/>
        <c:numFmt formatCode="General" sourceLinked="1"/>
        <c:majorTickMark val="none"/>
        <c:minorTickMark val="none"/>
        <c:tickLblPos val="nextTo"/>
        <c:crossAx val="406623328"/>
        <c:crosses val="autoZero"/>
        <c:auto val="1"/>
        <c:lblAlgn val="ctr"/>
        <c:lblOffset val="100"/>
        <c:noMultiLvlLbl val="0"/>
      </c:catAx>
      <c:valAx>
        <c:axId val="406623328"/>
        <c:scaling>
          <c:orientation val="minMax"/>
          <c:max val="4"/>
          <c:min val="1"/>
        </c:scaling>
        <c:delete val="0"/>
        <c:axPos val="l"/>
        <c:majorGridlines>
          <c:spPr>
            <a:ln w="15875" cap="flat" cmpd="sng" algn="ctr">
              <a:solidFill>
                <a:schemeClr val="tx1"/>
              </a:solidFill>
              <a:round/>
            </a:ln>
            <a:effectLst/>
          </c:spPr>
        </c:majorGridlines>
        <c:numFmt formatCode="0_ " sourceLinked="0"/>
        <c:majorTickMark val="none"/>
        <c:minorTickMark val="none"/>
        <c:tickLblPos val="nextTo"/>
        <c:spPr>
          <a:noFill/>
          <a:ln>
            <a:noFill/>
          </a:ln>
          <a:effectLst/>
        </c:spPr>
        <c:txPr>
          <a:bodyPr rot="-60000000" spcFirstLastPara="1" vertOverflow="ellipsis" vert="horz" wrap="square" anchor="ctr" anchorCtr="1"/>
          <a:lstStyle/>
          <a:p>
            <a:pPr>
              <a:defRPr sz="2000" b="0" i="0" u="none" strike="noStrike" kern="1200" baseline="0">
                <a:solidFill>
                  <a:schemeClr val="tx1"/>
                </a:solidFill>
                <a:latin typeface="+mn-lt"/>
                <a:ea typeface="+mn-ea"/>
                <a:cs typeface="+mn-cs"/>
              </a:defRPr>
            </a:pPr>
            <a:endParaRPr lang="ja-JP"/>
          </a:p>
        </c:txPr>
        <c:crossAx val="406622944"/>
        <c:crosses val="autoZero"/>
        <c:crossBetween val="between"/>
        <c:majorUnit val="1"/>
      </c:valAx>
      <c:spPr>
        <a:noFill/>
        <a:ln>
          <a:noFill/>
        </a:ln>
        <a:effectLst/>
      </c:spPr>
    </c:plotArea>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ja-JP"/>
    </a:p>
  </c:txPr>
  <c:printSettings>
    <c:headerFooter/>
    <c:pageMargins b="0.75" l="0.7" r="0.7" t="0.75" header="0.3" footer="0.3"/>
    <c:pageSetup paperSize="9" orientation="landscape" horizontalDpi="-3"/>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percentStacked"/>
        <c:varyColors val="0"/>
        <c:ser>
          <c:idx val="0"/>
          <c:order val="0"/>
          <c:tx>
            <c:strRef>
              <c:f>教師による授業評価!$C$53</c:f>
              <c:strCache>
                <c:ptCount val="1"/>
              </c:strCache>
            </c:strRef>
          </c:tx>
          <c:spPr>
            <a:solidFill>
              <a:srgbClr val="FF0000"/>
            </a:solidFill>
            <a:ln>
              <a:solidFill>
                <a:schemeClr val="tx1"/>
              </a:solidFill>
            </a:ln>
            <a:effectLst/>
          </c:spPr>
          <c:invertIfNegative val="0"/>
          <c:cat>
            <c:strRef>
              <c:f>教師による授業評価!$D$52:$N$52</c:f>
              <c:strCache>
                <c:ptCount val="11"/>
                <c:pt idx="0">
                  <c:v>項目⑪</c:v>
                </c:pt>
                <c:pt idx="1">
                  <c:v>項目⑩</c:v>
                </c:pt>
                <c:pt idx="2">
                  <c:v>項目⑨</c:v>
                </c:pt>
                <c:pt idx="3">
                  <c:v>項目⑧</c:v>
                </c:pt>
                <c:pt idx="4">
                  <c:v>項目⑦</c:v>
                </c:pt>
                <c:pt idx="5">
                  <c:v>項目⑥</c:v>
                </c:pt>
                <c:pt idx="6">
                  <c:v>項目⑤</c:v>
                </c:pt>
                <c:pt idx="7">
                  <c:v>項目④</c:v>
                </c:pt>
                <c:pt idx="8">
                  <c:v>項目③</c:v>
                </c:pt>
                <c:pt idx="9">
                  <c:v>項目②</c:v>
                </c:pt>
                <c:pt idx="10">
                  <c:v>項目①</c:v>
                </c:pt>
              </c:strCache>
            </c:strRef>
          </c:cat>
          <c:val>
            <c:numRef>
              <c:f>教師による授業評価!$D$53:$N$53</c:f>
              <c:numCache>
                <c:formatCode>General</c:formatCode>
                <c:ptCount val="11"/>
                <c:pt idx="0">
                  <c:v>0</c:v>
                </c:pt>
                <c:pt idx="1">
                  <c:v>0</c:v>
                </c:pt>
                <c:pt idx="2">
                  <c:v>0</c:v>
                </c:pt>
                <c:pt idx="3">
                  <c:v>0</c:v>
                </c:pt>
                <c:pt idx="4">
                  <c:v>0</c:v>
                </c:pt>
                <c:pt idx="5">
                  <c:v>0</c:v>
                </c:pt>
                <c:pt idx="6">
                  <c:v>0</c:v>
                </c:pt>
                <c:pt idx="7">
                  <c:v>0</c:v>
                </c:pt>
                <c:pt idx="8">
                  <c:v>0</c:v>
                </c:pt>
                <c:pt idx="9">
                  <c:v>0</c:v>
                </c:pt>
                <c:pt idx="10">
                  <c:v>0</c:v>
                </c:pt>
              </c:numCache>
            </c:numRef>
          </c:val>
          <c:extLst xmlns:c16r2="http://schemas.microsoft.com/office/drawing/2015/06/chart">
            <c:ext xmlns:c16="http://schemas.microsoft.com/office/drawing/2014/chart" uri="{C3380CC4-5D6E-409C-BE32-E72D297353CC}">
              <c16:uniqueId val="{00000000-16A2-47E6-AF16-E478470FB621}"/>
            </c:ext>
          </c:extLst>
        </c:ser>
        <c:ser>
          <c:idx val="1"/>
          <c:order val="1"/>
          <c:tx>
            <c:strRef>
              <c:f>教師による授業評価!$C$54</c:f>
              <c:strCache>
                <c:ptCount val="1"/>
              </c:strCache>
            </c:strRef>
          </c:tx>
          <c:spPr>
            <a:solidFill>
              <a:srgbClr val="FFFF00"/>
            </a:solidFill>
            <a:ln>
              <a:solidFill>
                <a:schemeClr val="tx1"/>
              </a:solidFill>
            </a:ln>
            <a:effectLst/>
          </c:spPr>
          <c:invertIfNegative val="0"/>
          <c:cat>
            <c:strRef>
              <c:f>教師による授業評価!$D$52:$N$52</c:f>
              <c:strCache>
                <c:ptCount val="11"/>
                <c:pt idx="0">
                  <c:v>項目⑪</c:v>
                </c:pt>
                <c:pt idx="1">
                  <c:v>項目⑩</c:v>
                </c:pt>
                <c:pt idx="2">
                  <c:v>項目⑨</c:v>
                </c:pt>
                <c:pt idx="3">
                  <c:v>項目⑧</c:v>
                </c:pt>
                <c:pt idx="4">
                  <c:v>項目⑦</c:v>
                </c:pt>
                <c:pt idx="5">
                  <c:v>項目⑥</c:v>
                </c:pt>
                <c:pt idx="6">
                  <c:v>項目⑤</c:v>
                </c:pt>
                <c:pt idx="7">
                  <c:v>項目④</c:v>
                </c:pt>
                <c:pt idx="8">
                  <c:v>項目③</c:v>
                </c:pt>
                <c:pt idx="9">
                  <c:v>項目②</c:v>
                </c:pt>
                <c:pt idx="10">
                  <c:v>項目①</c:v>
                </c:pt>
              </c:strCache>
            </c:strRef>
          </c:cat>
          <c:val>
            <c:numRef>
              <c:f>教師による授業評価!$D$54:$N$54</c:f>
              <c:numCache>
                <c:formatCode>General</c:formatCode>
                <c:ptCount val="11"/>
                <c:pt idx="0">
                  <c:v>2</c:v>
                </c:pt>
                <c:pt idx="1">
                  <c:v>1</c:v>
                </c:pt>
                <c:pt idx="2">
                  <c:v>1</c:v>
                </c:pt>
                <c:pt idx="3">
                  <c:v>1</c:v>
                </c:pt>
                <c:pt idx="4">
                  <c:v>2</c:v>
                </c:pt>
                <c:pt idx="5">
                  <c:v>1</c:v>
                </c:pt>
                <c:pt idx="6">
                  <c:v>2</c:v>
                </c:pt>
                <c:pt idx="7">
                  <c:v>1</c:v>
                </c:pt>
                <c:pt idx="8">
                  <c:v>2</c:v>
                </c:pt>
                <c:pt idx="9">
                  <c:v>1</c:v>
                </c:pt>
                <c:pt idx="10">
                  <c:v>1</c:v>
                </c:pt>
              </c:numCache>
            </c:numRef>
          </c:val>
          <c:extLst xmlns:c16r2="http://schemas.microsoft.com/office/drawing/2015/06/chart">
            <c:ext xmlns:c16="http://schemas.microsoft.com/office/drawing/2014/chart" uri="{C3380CC4-5D6E-409C-BE32-E72D297353CC}">
              <c16:uniqueId val="{00000001-16A2-47E6-AF16-E478470FB621}"/>
            </c:ext>
          </c:extLst>
        </c:ser>
        <c:ser>
          <c:idx val="2"/>
          <c:order val="2"/>
          <c:tx>
            <c:strRef>
              <c:f>教師による授業評価!$C$55</c:f>
              <c:strCache>
                <c:ptCount val="1"/>
              </c:strCache>
            </c:strRef>
          </c:tx>
          <c:spPr>
            <a:solidFill>
              <a:srgbClr val="00B050"/>
            </a:solidFill>
            <a:ln>
              <a:solidFill>
                <a:schemeClr val="tx1"/>
              </a:solidFill>
            </a:ln>
            <a:effectLst/>
          </c:spPr>
          <c:invertIfNegative val="0"/>
          <c:cat>
            <c:strRef>
              <c:f>教師による授業評価!$D$52:$N$52</c:f>
              <c:strCache>
                <c:ptCount val="11"/>
                <c:pt idx="0">
                  <c:v>項目⑪</c:v>
                </c:pt>
                <c:pt idx="1">
                  <c:v>項目⑩</c:v>
                </c:pt>
                <c:pt idx="2">
                  <c:v>項目⑨</c:v>
                </c:pt>
                <c:pt idx="3">
                  <c:v>項目⑧</c:v>
                </c:pt>
                <c:pt idx="4">
                  <c:v>項目⑦</c:v>
                </c:pt>
                <c:pt idx="5">
                  <c:v>項目⑥</c:v>
                </c:pt>
                <c:pt idx="6">
                  <c:v>項目⑤</c:v>
                </c:pt>
                <c:pt idx="7">
                  <c:v>項目④</c:v>
                </c:pt>
                <c:pt idx="8">
                  <c:v>項目③</c:v>
                </c:pt>
                <c:pt idx="9">
                  <c:v>項目②</c:v>
                </c:pt>
                <c:pt idx="10">
                  <c:v>項目①</c:v>
                </c:pt>
              </c:strCache>
            </c:strRef>
          </c:cat>
          <c:val>
            <c:numRef>
              <c:f>教師による授業評価!$D$55:$N$55</c:f>
              <c:numCache>
                <c:formatCode>General</c:formatCode>
                <c:ptCount val="11"/>
                <c:pt idx="0">
                  <c:v>2</c:v>
                </c:pt>
                <c:pt idx="1">
                  <c:v>2</c:v>
                </c:pt>
                <c:pt idx="2">
                  <c:v>2</c:v>
                </c:pt>
                <c:pt idx="3">
                  <c:v>2</c:v>
                </c:pt>
                <c:pt idx="4">
                  <c:v>2</c:v>
                </c:pt>
                <c:pt idx="5">
                  <c:v>2</c:v>
                </c:pt>
                <c:pt idx="6">
                  <c:v>2</c:v>
                </c:pt>
                <c:pt idx="7">
                  <c:v>2</c:v>
                </c:pt>
                <c:pt idx="8">
                  <c:v>2</c:v>
                </c:pt>
                <c:pt idx="9">
                  <c:v>2</c:v>
                </c:pt>
                <c:pt idx="10">
                  <c:v>2</c:v>
                </c:pt>
              </c:numCache>
            </c:numRef>
          </c:val>
          <c:extLst xmlns:c16r2="http://schemas.microsoft.com/office/drawing/2015/06/chart">
            <c:ext xmlns:c16="http://schemas.microsoft.com/office/drawing/2014/chart" uri="{C3380CC4-5D6E-409C-BE32-E72D297353CC}">
              <c16:uniqueId val="{00000002-16A2-47E6-AF16-E478470FB621}"/>
            </c:ext>
          </c:extLst>
        </c:ser>
        <c:ser>
          <c:idx val="3"/>
          <c:order val="3"/>
          <c:tx>
            <c:strRef>
              <c:f>教師による授業評価!$C$56</c:f>
              <c:strCache>
                <c:ptCount val="1"/>
              </c:strCache>
            </c:strRef>
          </c:tx>
          <c:spPr>
            <a:solidFill>
              <a:srgbClr val="000099"/>
            </a:solidFill>
            <a:ln>
              <a:solidFill>
                <a:schemeClr val="tx1"/>
              </a:solidFill>
            </a:ln>
            <a:effectLst/>
          </c:spPr>
          <c:invertIfNegative val="0"/>
          <c:cat>
            <c:strRef>
              <c:f>教師による授業評価!$D$52:$N$52</c:f>
              <c:strCache>
                <c:ptCount val="11"/>
                <c:pt idx="0">
                  <c:v>項目⑪</c:v>
                </c:pt>
                <c:pt idx="1">
                  <c:v>項目⑩</c:v>
                </c:pt>
                <c:pt idx="2">
                  <c:v>項目⑨</c:v>
                </c:pt>
                <c:pt idx="3">
                  <c:v>項目⑧</c:v>
                </c:pt>
                <c:pt idx="4">
                  <c:v>項目⑦</c:v>
                </c:pt>
                <c:pt idx="5">
                  <c:v>項目⑥</c:v>
                </c:pt>
                <c:pt idx="6">
                  <c:v>項目⑤</c:v>
                </c:pt>
                <c:pt idx="7">
                  <c:v>項目④</c:v>
                </c:pt>
                <c:pt idx="8">
                  <c:v>項目③</c:v>
                </c:pt>
                <c:pt idx="9">
                  <c:v>項目②</c:v>
                </c:pt>
                <c:pt idx="10">
                  <c:v>項目①</c:v>
                </c:pt>
              </c:strCache>
            </c:strRef>
          </c:cat>
          <c:val>
            <c:numRef>
              <c:f>教師による授業評価!$D$56:$N$56</c:f>
              <c:numCache>
                <c:formatCode>General</c:formatCode>
                <c:ptCount val="11"/>
                <c:pt idx="0">
                  <c:v>0</c:v>
                </c:pt>
                <c:pt idx="1">
                  <c:v>1</c:v>
                </c:pt>
                <c:pt idx="2">
                  <c:v>0</c:v>
                </c:pt>
                <c:pt idx="3">
                  <c:v>1</c:v>
                </c:pt>
                <c:pt idx="4">
                  <c:v>1</c:v>
                </c:pt>
                <c:pt idx="5">
                  <c:v>2</c:v>
                </c:pt>
                <c:pt idx="6">
                  <c:v>1</c:v>
                </c:pt>
                <c:pt idx="7">
                  <c:v>2</c:v>
                </c:pt>
                <c:pt idx="8">
                  <c:v>1</c:v>
                </c:pt>
                <c:pt idx="9">
                  <c:v>2</c:v>
                </c:pt>
                <c:pt idx="10">
                  <c:v>2</c:v>
                </c:pt>
              </c:numCache>
            </c:numRef>
          </c:val>
          <c:extLst xmlns:c16r2="http://schemas.microsoft.com/office/drawing/2015/06/chart">
            <c:ext xmlns:c16="http://schemas.microsoft.com/office/drawing/2014/chart" uri="{C3380CC4-5D6E-409C-BE32-E72D297353CC}">
              <c16:uniqueId val="{00000003-16A2-47E6-AF16-E478470FB621}"/>
            </c:ext>
          </c:extLst>
        </c:ser>
        <c:dLbls>
          <c:showLegendKey val="0"/>
          <c:showVal val="0"/>
          <c:showCatName val="0"/>
          <c:showSerName val="0"/>
          <c:showPercent val="0"/>
          <c:showBubbleSize val="0"/>
        </c:dLbls>
        <c:gapWidth val="45"/>
        <c:overlap val="100"/>
        <c:axId val="152303344"/>
        <c:axId val="406930680"/>
      </c:barChart>
      <c:catAx>
        <c:axId val="152303344"/>
        <c:scaling>
          <c:orientation val="minMax"/>
        </c:scaling>
        <c:delete val="0"/>
        <c:axPos val="l"/>
        <c:numFmt formatCode="General" sourceLinked="1"/>
        <c:majorTickMark val="none"/>
        <c:minorTickMark val="none"/>
        <c:tickLblPos val="nextTo"/>
        <c:spPr>
          <a:noFill/>
          <a:ln w="19050" cap="flat" cmpd="sng" algn="ctr">
            <a:solidFill>
              <a:schemeClr val="tx1"/>
            </a:solidFill>
            <a:round/>
          </a:ln>
          <a:effectLst/>
        </c:spPr>
        <c:txPr>
          <a:bodyPr rot="-60000000" spcFirstLastPara="1" vertOverflow="ellipsis" vert="horz" wrap="square" anchor="ctr" anchorCtr="1"/>
          <a:lstStyle/>
          <a:p>
            <a:pPr>
              <a:defRPr sz="1400" b="1" i="0" u="none" strike="noStrike" kern="1200" baseline="0">
                <a:solidFill>
                  <a:schemeClr val="tx1"/>
                </a:solidFill>
                <a:latin typeface="+mn-lt"/>
                <a:ea typeface="+mn-ea"/>
                <a:cs typeface="+mn-cs"/>
              </a:defRPr>
            </a:pPr>
            <a:endParaRPr lang="ja-JP"/>
          </a:p>
        </c:txPr>
        <c:crossAx val="406930680"/>
        <c:crosses val="autoZero"/>
        <c:auto val="1"/>
        <c:lblAlgn val="ctr"/>
        <c:lblOffset val="100"/>
        <c:noMultiLvlLbl val="0"/>
      </c:catAx>
      <c:valAx>
        <c:axId val="406930680"/>
        <c:scaling>
          <c:orientation val="minMax"/>
        </c:scaling>
        <c:delete val="0"/>
        <c:axPos val="b"/>
        <c:majorGridlines>
          <c:spPr>
            <a:ln w="19050" cap="flat" cmpd="sng" algn="ctr">
              <a:solidFill>
                <a:schemeClr val="tx1"/>
              </a:solidFill>
              <a:round/>
            </a:ln>
            <a:effectLst/>
          </c:spPr>
        </c:majorGridlines>
        <c:numFmt formatCode="0%" sourceLinked="1"/>
        <c:majorTickMark val="none"/>
        <c:minorTickMark val="none"/>
        <c:tickLblPos val="high"/>
        <c:spPr>
          <a:noFill/>
          <a:ln>
            <a:noFill/>
          </a:ln>
          <a:effectLst/>
        </c:spPr>
        <c:txPr>
          <a:bodyPr rot="-60000000" spcFirstLastPara="1" vertOverflow="ellipsis" vert="horz" wrap="square" anchor="ctr" anchorCtr="1"/>
          <a:lstStyle/>
          <a:p>
            <a:pPr>
              <a:defRPr sz="1400" b="1" i="0" u="none" strike="noStrike" kern="1200" baseline="0">
                <a:solidFill>
                  <a:schemeClr val="tx1"/>
                </a:solidFill>
                <a:latin typeface="+mn-lt"/>
                <a:ea typeface="+mn-ea"/>
                <a:cs typeface="+mn-cs"/>
              </a:defRPr>
            </a:pPr>
            <a:endParaRPr lang="ja-JP"/>
          </a:p>
        </c:txPr>
        <c:crossAx val="152303344"/>
        <c:crosses val="autoZero"/>
        <c:crossBetween val="between"/>
        <c:majorUnit val="0.2"/>
      </c:valAx>
      <c:spPr>
        <a:noFill/>
        <a:ln>
          <a:noFill/>
        </a:ln>
        <a:effectLst/>
      </c:spPr>
    </c:plotArea>
    <c:legend>
      <c:legendPos val="b"/>
      <c:layout>
        <c:manualLayout>
          <c:xMode val="edge"/>
          <c:yMode val="edge"/>
          <c:x val="2.0345395173494043E-3"/>
          <c:y val="0.88528543410519145"/>
          <c:w val="0.91225130606020977"/>
          <c:h val="7.9213141194958578E-2"/>
        </c:manualLayout>
      </c:layout>
      <c:overlay val="0"/>
      <c:spPr>
        <a:noFill/>
        <a:ln>
          <a:noFill/>
        </a:ln>
        <a:effectLst/>
      </c:spPr>
      <c:txPr>
        <a:bodyPr rot="0" spcFirstLastPara="1" vertOverflow="ellipsis" vert="horz" wrap="square" anchor="ctr" anchorCtr="1"/>
        <a:lstStyle/>
        <a:p>
          <a:pPr>
            <a:defRPr sz="28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ja-JP"/>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scatterChart>
        <c:scatterStyle val="lineMarker"/>
        <c:varyColors val="0"/>
        <c:ser>
          <c:idx val="0"/>
          <c:order val="0"/>
          <c:spPr>
            <a:ln w="19050" cap="rnd">
              <a:noFill/>
              <a:round/>
            </a:ln>
            <a:effectLst/>
          </c:spPr>
          <c:marker>
            <c:symbol val="diamond"/>
            <c:size val="16"/>
            <c:spPr>
              <a:solidFill>
                <a:srgbClr val="FF99CC"/>
              </a:solidFill>
              <a:ln w="9525">
                <a:solidFill>
                  <a:schemeClr val="tx1"/>
                </a:solidFill>
              </a:ln>
              <a:effectLst/>
            </c:spPr>
          </c:marker>
          <c:xVal>
            <c:numRef>
              <c:f>教師による授業評価!$P$41:$P$51</c:f>
              <c:numCache>
                <c:formatCode>0.00_ </c:formatCode>
                <c:ptCount val="11"/>
                <c:pt idx="0">
                  <c:v>3.2</c:v>
                </c:pt>
                <c:pt idx="1">
                  <c:v>3.2</c:v>
                </c:pt>
                <c:pt idx="2">
                  <c:v>2.8</c:v>
                </c:pt>
                <c:pt idx="3">
                  <c:v>3.2</c:v>
                </c:pt>
                <c:pt idx="4">
                  <c:v>2.8</c:v>
                </c:pt>
                <c:pt idx="5">
                  <c:v>3.2</c:v>
                </c:pt>
                <c:pt idx="6">
                  <c:v>2.8</c:v>
                </c:pt>
                <c:pt idx="7">
                  <c:v>3</c:v>
                </c:pt>
                <c:pt idx="8">
                  <c:v>2.66</c:v>
                </c:pt>
                <c:pt idx="9">
                  <c:v>3</c:v>
                </c:pt>
                <c:pt idx="10">
                  <c:v>2.5</c:v>
                </c:pt>
              </c:numCache>
            </c:numRef>
          </c:xVal>
          <c:yVal>
            <c:numRef>
              <c:f>教師による授業評価!$Q$41:$Q$51</c:f>
              <c:numCache>
                <c:formatCode>General</c:formatCode>
                <c:ptCount val="11"/>
                <c:pt idx="0">
                  <c:v>11</c:v>
                </c:pt>
                <c:pt idx="1">
                  <c:v>10</c:v>
                </c:pt>
                <c:pt idx="2">
                  <c:v>9</c:v>
                </c:pt>
                <c:pt idx="3">
                  <c:v>8</c:v>
                </c:pt>
                <c:pt idx="4">
                  <c:v>7</c:v>
                </c:pt>
                <c:pt idx="5">
                  <c:v>6</c:v>
                </c:pt>
                <c:pt idx="6">
                  <c:v>5</c:v>
                </c:pt>
                <c:pt idx="7">
                  <c:v>4</c:v>
                </c:pt>
                <c:pt idx="8">
                  <c:v>3</c:v>
                </c:pt>
                <c:pt idx="9">
                  <c:v>2</c:v>
                </c:pt>
                <c:pt idx="10">
                  <c:v>1</c:v>
                </c:pt>
              </c:numCache>
            </c:numRef>
          </c:yVal>
          <c:smooth val="0"/>
          <c:extLst xmlns:c16r2="http://schemas.microsoft.com/office/drawing/2015/06/chart">
            <c:ext xmlns:c16="http://schemas.microsoft.com/office/drawing/2014/chart" uri="{C3380CC4-5D6E-409C-BE32-E72D297353CC}">
              <c16:uniqueId val="{00000000-03E3-4225-932E-53854DAEE544}"/>
            </c:ext>
          </c:extLst>
        </c:ser>
        <c:dLbls>
          <c:showLegendKey val="0"/>
          <c:showVal val="0"/>
          <c:showCatName val="0"/>
          <c:showSerName val="0"/>
          <c:showPercent val="0"/>
          <c:showBubbleSize val="0"/>
        </c:dLbls>
        <c:axId val="407091368"/>
        <c:axId val="406028032"/>
      </c:scatterChart>
      <c:valAx>
        <c:axId val="407091368"/>
        <c:scaling>
          <c:orientation val="minMax"/>
          <c:max val="4"/>
          <c:min val="1"/>
        </c:scaling>
        <c:delete val="1"/>
        <c:axPos val="b"/>
        <c:majorGridlines>
          <c:spPr>
            <a:ln w="9525" cap="flat" cmpd="sng" algn="ctr">
              <a:noFill/>
              <a:round/>
            </a:ln>
            <a:effectLst/>
          </c:spPr>
        </c:majorGridlines>
        <c:numFmt formatCode="0.00_ " sourceLinked="1"/>
        <c:majorTickMark val="out"/>
        <c:minorTickMark val="none"/>
        <c:tickLblPos val="nextTo"/>
        <c:crossAx val="406028032"/>
        <c:crosses val="autoZero"/>
        <c:crossBetween val="midCat"/>
      </c:valAx>
      <c:valAx>
        <c:axId val="406028032"/>
        <c:scaling>
          <c:orientation val="minMax"/>
          <c:max val="11"/>
          <c:min val="1"/>
        </c:scaling>
        <c:delete val="1"/>
        <c:axPos val="l"/>
        <c:majorGridlines>
          <c:spPr>
            <a:ln w="9525" cap="flat" cmpd="sng" algn="ctr">
              <a:noFill/>
              <a:round/>
            </a:ln>
            <a:effectLst/>
          </c:spPr>
        </c:majorGridlines>
        <c:numFmt formatCode="General" sourceLinked="1"/>
        <c:majorTickMark val="out"/>
        <c:minorTickMark val="none"/>
        <c:tickLblPos val="nextTo"/>
        <c:crossAx val="407091368"/>
        <c:crosses val="autoZero"/>
        <c:crossBetween val="midCat"/>
      </c:valAx>
      <c:spPr>
        <a:noFill/>
        <a:ln>
          <a:noFill/>
        </a:ln>
        <a:effectLst/>
      </c:spPr>
    </c:plotArea>
    <c:plotVisOnly val="1"/>
    <c:dispBlanksAs val="gap"/>
    <c:showDLblsOverMax val="0"/>
  </c:chart>
  <c:spPr>
    <a:noFill/>
    <a:ln w="9525" cap="flat" cmpd="sng" algn="ctr">
      <a:noFill/>
      <a:round/>
    </a:ln>
    <a:effectLst/>
  </c:spPr>
  <c:txPr>
    <a:bodyPr/>
    <a:lstStyle/>
    <a:p>
      <a:pPr>
        <a:defRPr/>
      </a:pPr>
      <a:endParaRPr lang="ja-JP"/>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823439736585486"/>
          <c:y val="0.28048060454634266"/>
          <c:w val="0.64287562422332711"/>
          <c:h val="0.71738362304883707"/>
        </c:manualLayout>
      </c:layout>
      <c:radarChart>
        <c:radarStyle val="marker"/>
        <c:varyColors val="0"/>
        <c:ser>
          <c:idx val="0"/>
          <c:order val="0"/>
          <c:spPr>
            <a:ln w="47625" cap="rnd">
              <a:solidFill>
                <a:srgbClr val="FF0000"/>
              </a:solidFill>
              <a:round/>
            </a:ln>
            <a:effectLst/>
          </c:spPr>
          <c:marker>
            <c:symbol val="circle"/>
            <c:size val="14"/>
            <c:spPr>
              <a:solidFill>
                <a:srgbClr val="FF0000"/>
              </a:solidFill>
              <a:ln w="9525">
                <a:solidFill>
                  <a:srgbClr val="FF0000"/>
                </a:solidFill>
              </a:ln>
              <a:effectLst/>
            </c:spPr>
          </c:marker>
          <c:cat>
            <c:strRef>
              <c:f>教師による授業評価!$D$58:$N$58</c:f>
              <c:strCache>
                <c:ptCount val="11"/>
                <c:pt idx="0">
                  <c:v>項目①</c:v>
                </c:pt>
                <c:pt idx="1">
                  <c:v>項目②</c:v>
                </c:pt>
                <c:pt idx="2">
                  <c:v>項目③</c:v>
                </c:pt>
                <c:pt idx="3">
                  <c:v>項目④</c:v>
                </c:pt>
                <c:pt idx="4">
                  <c:v>項目⑤</c:v>
                </c:pt>
                <c:pt idx="5">
                  <c:v>項目⑥</c:v>
                </c:pt>
                <c:pt idx="6">
                  <c:v>項目⑦</c:v>
                </c:pt>
                <c:pt idx="7">
                  <c:v>項目⑧</c:v>
                </c:pt>
                <c:pt idx="8">
                  <c:v>項目⑨</c:v>
                </c:pt>
                <c:pt idx="9">
                  <c:v>項目⑩</c:v>
                </c:pt>
                <c:pt idx="10">
                  <c:v>項目⑪</c:v>
                </c:pt>
              </c:strCache>
            </c:strRef>
          </c:cat>
          <c:val>
            <c:numRef>
              <c:f>教師による授業評価!$D$59:$N$59</c:f>
              <c:numCache>
                <c:formatCode>0.00_ </c:formatCode>
                <c:ptCount val="11"/>
                <c:pt idx="0">
                  <c:v>1.8</c:v>
                </c:pt>
                <c:pt idx="1">
                  <c:v>1.8</c:v>
                </c:pt>
                <c:pt idx="2">
                  <c:v>2.2000000000000002</c:v>
                </c:pt>
                <c:pt idx="3">
                  <c:v>1.8</c:v>
                </c:pt>
                <c:pt idx="4">
                  <c:v>2.2000000000000002</c:v>
                </c:pt>
                <c:pt idx="5">
                  <c:v>1.8</c:v>
                </c:pt>
                <c:pt idx="6">
                  <c:v>2.2000000000000002</c:v>
                </c:pt>
                <c:pt idx="7">
                  <c:v>2</c:v>
                </c:pt>
                <c:pt idx="8">
                  <c:v>2.34</c:v>
                </c:pt>
                <c:pt idx="9">
                  <c:v>2</c:v>
                </c:pt>
                <c:pt idx="10">
                  <c:v>2.5</c:v>
                </c:pt>
              </c:numCache>
            </c:numRef>
          </c:val>
          <c:extLst xmlns:c16r2="http://schemas.microsoft.com/office/drawing/2015/06/chart">
            <c:ext xmlns:c16="http://schemas.microsoft.com/office/drawing/2014/chart" uri="{C3380CC4-5D6E-409C-BE32-E72D297353CC}">
              <c16:uniqueId val="{00000000-8F30-4B0F-8531-C492AC422C9D}"/>
            </c:ext>
          </c:extLst>
        </c:ser>
        <c:dLbls>
          <c:showLegendKey val="0"/>
          <c:showVal val="0"/>
          <c:showCatName val="0"/>
          <c:showSerName val="0"/>
          <c:showPercent val="0"/>
          <c:showBubbleSize val="0"/>
        </c:dLbls>
        <c:axId val="406028816"/>
        <c:axId val="406029208"/>
      </c:radarChart>
      <c:catAx>
        <c:axId val="406028816"/>
        <c:scaling>
          <c:orientation val="minMax"/>
        </c:scaling>
        <c:delete val="1"/>
        <c:axPos val="b"/>
        <c:numFmt formatCode="General" sourceLinked="1"/>
        <c:majorTickMark val="none"/>
        <c:minorTickMark val="none"/>
        <c:tickLblPos val="nextTo"/>
        <c:crossAx val="406029208"/>
        <c:crosses val="autoZero"/>
        <c:auto val="1"/>
        <c:lblAlgn val="ctr"/>
        <c:lblOffset val="100"/>
        <c:noMultiLvlLbl val="0"/>
      </c:catAx>
      <c:valAx>
        <c:axId val="406029208"/>
        <c:scaling>
          <c:orientation val="minMax"/>
          <c:max val="4"/>
          <c:min val="1"/>
        </c:scaling>
        <c:delete val="0"/>
        <c:axPos val="l"/>
        <c:majorGridlines>
          <c:spPr>
            <a:ln w="15875" cap="flat" cmpd="sng" algn="ctr">
              <a:solidFill>
                <a:schemeClr val="tx1"/>
              </a:solidFill>
              <a:round/>
            </a:ln>
            <a:effectLst/>
          </c:spPr>
        </c:majorGridlines>
        <c:numFmt formatCode="0_ " sourceLinked="0"/>
        <c:majorTickMark val="none"/>
        <c:minorTickMark val="none"/>
        <c:tickLblPos val="nextTo"/>
        <c:spPr>
          <a:noFill/>
          <a:ln>
            <a:noFill/>
          </a:ln>
          <a:effectLst/>
        </c:spPr>
        <c:txPr>
          <a:bodyPr rot="-60000000" spcFirstLastPara="1" vertOverflow="ellipsis" vert="horz" wrap="square" anchor="ctr" anchorCtr="1"/>
          <a:lstStyle/>
          <a:p>
            <a:pPr>
              <a:defRPr sz="1800" b="1" i="0" u="none" strike="noStrike" kern="1200" baseline="0">
                <a:solidFill>
                  <a:schemeClr val="tx1"/>
                </a:solidFill>
                <a:latin typeface="ＭＳ Ｐゴシック" panose="020B0600070205080204" pitchFamily="50" charset="-128"/>
                <a:ea typeface="ＭＳ Ｐゴシック" panose="020B0600070205080204" pitchFamily="50" charset="-128"/>
                <a:cs typeface="+mn-cs"/>
              </a:defRPr>
            </a:pPr>
            <a:endParaRPr lang="ja-JP"/>
          </a:p>
        </c:txPr>
        <c:crossAx val="406028816"/>
        <c:crosses val="autoZero"/>
        <c:crossBetween val="between"/>
        <c:majorUnit val="1"/>
      </c:valAx>
      <c:spPr>
        <a:noFill/>
        <a:ln>
          <a:noFill/>
        </a:ln>
        <a:effectLst/>
      </c:spPr>
    </c:plotArea>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ja-JP"/>
    </a:p>
  </c:txPr>
  <c:printSettings>
    <c:headerFooter/>
    <c:pageMargins b="0.75" l="0.7" r="0.7" t="0.75" header="0.3" footer="0.3"/>
    <c:pageSetup paperSize="9" orientation="landscape" horizontalDpi="-3"/>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2477271420534196E-2"/>
          <c:y val="8.5697214815542003E-2"/>
          <c:w val="0.88850301158043887"/>
          <c:h val="0.82103573442980904"/>
        </c:manualLayout>
      </c:layout>
      <c:barChart>
        <c:barDir val="bar"/>
        <c:grouping val="percentStacked"/>
        <c:varyColors val="0"/>
        <c:ser>
          <c:idx val="0"/>
          <c:order val="0"/>
          <c:spPr>
            <a:solidFill>
              <a:srgbClr val="FF0000"/>
            </a:solidFill>
            <a:ln w="15875">
              <a:solidFill>
                <a:schemeClr val="tx1"/>
              </a:solidFill>
            </a:ln>
            <a:effectLst/>
          </c:spPr>
          <c:invertIfNegative val="0"/>
          <c:cat>
            <c:strRef>
              <c:f>相互評価結果!$E$3:$Z$3</c:f>
              <c:strCache>
                <c:ptCount val="22"/>
                <c:pt idx="0">
                  <c:v>教師</c:v>
                </c:pt>
                <c:pt idx="1">
                  <c:v>児童生徒</c:v>
                </c:pt>
                <c:pt idx="2">
                  <c:v>教師</c:v>
                </c:pt>
                <c:pt idx="3">
                  <c:v>児童生徒</c:v>
                </c:pt>
                <c:pt idx="4">
                  <c:v>教師</c:v>
                </c:pt>
                <c:pt idx="5">
                  <c:v>児童生徒</c:v>
                </c:pt>
                <c:pt idx="6">
                  <c:v>教師</c:v>
                </c:pt>
                <c:pt idx="7">
                  <c:v>児童生徒</c:v>
                </c:pt>
                <c:pt idx="8">
                  <c:v>教師</c:v>
                </c:pt>
                <c:pt idx="9">
                  <c:v>児童生徒</c:v>
                </c:pt>
                <c:pt idx="10">
                  <c:v>教師</c:v>
                </c:pt>
                <c:pt idx="11">
                  <c:v>児童生徒</c:v>
                </c:pt>
                <c:pt idx="12">
                  <c:v>教師</c:v>
                </c:pt>
                <c:pt idx="13">
                  <c:v>児童生徒</c:v>
                </c:pt>
                <c:pt idx="14">
                  <c:v>教師</c:v>
                </c:pt>
                <c:pt idx="15">
                  <c:v>児童生徒</c:v>
                </c:pt>
                <c:pt idx="16">
                  <c:v>教師</c:v>
                </c:pt>
                <c:pt idx="17">
                  <c:v>児童生徒</c:v>
                </c:pt>
                <c:pt idx="18">
                  <c:v>教師</c:v>
                </c:pt>
                <c:pt idx="19">
                  <c:v>児童生徒</c:v>
                </c:pt>
                <c:pt idx="20">
                  <c:v>教師</c:v>
                </c:pt>
                <c:pt idx="21">
                  <c:v>児童生徒</c:v>
                </c:pt>
              </c:strCache>
            </c:strRef>
          </c:cat>
          <c:val>
            <c:numRef>
              <c:f>相互評価結果!$E$4:$Z$4</c:f>
              <c:numCache>
                <c:formatCode>General</c:formatCode>
                <c:ptCount val="22"/>
                <c:pt idx="0">
                  <c:v>0</c:v>
                </c:pt>
                <c:pt idx="1">
                  <c:v>0</c:v>
                </c:pt>
                <c:pt idx="2">
                  <c:v>0</c:v>
                </c:pt>
                <c:pt idx="3">
                  <c:v>0</c:v>
                </c:pt>
                <c:pt idx="4">
                  <c:v>0</c:v>
                </c:pt>
                <c:pt idx="5">
                  <c:v>0</c:v>
                </c:pt>
                <c:pt idx="6">
                  <c:v>0</c:v>
                </c:pt>
                <c:pt idx="7">
                  <c:v>3</c:v>
                </c:pt>
                <c:pt idx="8">
                  <c:v>0</c:v>
                </c:pt>
                <c:pt idx="9">
                  <c:v>1</c:v>
                </c:pt>
                <c:pt idx="10">
                  <c:v>0</c:v>
                </c:pt>
                <c:pt idx="11">
                  <c:v>0</c:v>
                </c:pt>
                <c:pt idx="12">
                  <c:v>0</c:v>
                </c:pt>
                <c:pt idx="13">
                  <c:v>0</c:v>
                </c:pt>
                <c:pt idx="14">
                  <c:v>0</c:v>
                </c:pt>
                <c:pt idx="15">
                  <c:v>1</c:v>
                </c:pt>
                <c:pt idx="16">
                  <c:v>0</c:v>
                </c:pt>
                <c:pt idx="17">
                  <c:v>1</c:v>
                </c:pt>
                <c:pt idx="18">
                  <c:v>0</c:v>
                </c:pt>
                <c:pt idx="19">
                  <c:v>0</c:v>
                </c:pt>
                <c:pt idx="20">
                  <c:v>0</c:v>
                </c:pt>
                <c:pt idx="21">
                  <c:v>0</c:v>
                </c:pt>
              </c:numCache>
            </c:numRef>
          </c:val>
          <c:extLst xmlns:c16r2="http://schemas.microsoft.com/office/drawing/2015/06/chart">
            <c:ext xmlns:c16="http://schemas.microsoft.com/office/drawing/2014/chart" uri="{C3380CC4-5D6E-409C-BE32-E72D297353CC}">
              <c16:uniqueId val="{00000000-9512-4CCA-8579-1314F7A3B957}"/>
            </c:ext>
          </c:extLst>
        </c:ser>
        <c:ser>
          <c:idx val="1"/>
          <c:order val="1"/>
          <c:spPr>
            <a:solidFill>
              <a:srgbClr val="FFFF00"/>
            </a:solidFill>
            <a:ln w="15875">
              <a:solidFill>
                <a:schemeClr val="tx1"/>
              </a:solidFill>
            </a:ln>
            <a:effectLst/>
          </c:spPr>
          <c:invertIfNegative val="0"/>
          <c:cat>
            <c:strRef>
              <c:f>相互評価結果!$E$3:$Z$3</c:f>
              <c:strCache>
                <c:ptCount val="22"/>
                <c:pt idx="0">
                  <c:v>教師</c:v>
                </c:pt>
                <c:pt idx="1">
                  <c:v>児童生徒</c:v>
                </c:pt>
                <c:pt idx="2">
                  <c:v>教師</c:v>
                </c:pt>
                <c:pt idx="3">
                  <c:v>児童生徒</c:v>
                </c:pt>
                <c:pt idx="4">
                  <c:v>教師</c:v>
                </c:pt>
                <c:pt idx="5">
                  <c:v>児童生徒</c:v>
                </c:pt>
                <c:pt idx="6">
                  <c:v>教師</c:v>
                </c:pt>
                <c:pt idx="7">
                  <c:v>児童生徒</c:v>
                </c:pt>
                <c:pt idx="8">
                  <c:v>教師</c:v>
                </c:pt>
                <c:pt idx="9">
                  <c:v>児童生徒</c:v>
                </c:pt>
                <c:pt idx="10">
                  <c:v>教師</c:v>
                </c:pt>
                <c:pt idx="11">
                  <c:v>児童生徒</c:v>
                </c:pt>
                <c:pt idx="12">
                  <c:v>教師</c:v>
                </c:pt>
                <c:pt idx="13">
                  <c:v>児童生徒</c:v>
                </c:pt>
                <c:pt idx="14">
                  <c:v>教師</c:v>
                </c:pt>
                <c:pt idx="15">
                  <c:v>児童生徒</c:v>
                </c:pt>
                <c:pt idx="16">
                  <c:v>教師</c:v>
                </c:pt>
                <c:pt idx="17">
                  <c:v>児童生徒</c:v>
                </c:pt>
                <c:pt idx="18">
                  <c:v>教師</c:v>
                </c:pt>
                <c:pt idx="19">
                  <c:v>児童生徒</c:v>
                </c:pt>
                <c:pt idx="20">
                  <c:v>教師</c:v>
                </c:pt>
                <c:pt idx="21">
                  <c:v>児童生徒</c:v>
                </c:pt>
              </c:strCache>
            </c:strRef>
          </c:cat>
          <c:val>
            <c:numRef>
              <c:f>相互評価結果!$E$5:$Z$5</c:f>
              <c:numCache>
                <c:formatCode>General</c:formatCode>
                <c:ptCount val="22"/>
                <c:pt idx="0">
                  <c:v>2</c:v>
                </c:pt>
                <c:pt idx="1">
                  <c:v>4</c:v>
                </c:pt>
                <c:pt idx="2">
                  <c:v>1</c:v>
                </c:pt>
                <c:pt idx="3">
                  <c:v>2</c:v>
                </c:pt>
                <c:pt idx="4">
                  <c:v>1</c:v>
                </c:pt>
                <c:pt idx="5">
                  <c:v>2</c:v>
                </c:pt>
                <c:pt idx="6">
                  <c:v>1</c:v>
                </c:pt>
                <c:pt idx="7">
                  <c:v>1</c:v>
                </c:pt>
                <c:pt idx="8">
                  <c:v>2</c:v>
                </c:pt>
                <c:pt idx="9">
                  <c:v>3</c:v>
                </c:pt>
                <c:pt idx="10">
                  <c:v>1</c:v>
                </c:pt>
                <c:pt idx="11">
                  <c:v>1</c:v>
                </c:pt>
                <c:pt idx="12">
                  <c:v>2</c:v>
                </c:pt>
                <c:pt idx="13">
                  <c:v>1</c:v>
                </c:pt>
                <c:pt idx="14">
                  <c:v>1</c:v>
                </c:pt>
                <c:pt idx="15">
                  <c:v>2</c:v>
                </c:pt>
                <c:pt idx="16">
                  <c:v>2</c:v>
                </c:pt>
                <c:pt idx="17">
                  <c:v>2</c:v>
                </c:pt>
                <c:pt idx="18">
                  <c:v>1</c:v>
                </c:pt>
                <c:pt idx="19">
                  <c:v>1</c:v>
                </c:pt>
                <c:pt idx="20">
                  <c:v>1</c:v>
                </c:pt>
                <c:pt idx="21">
                  <c:v>2</c:v>
                </c:pt>
              </c:numCache>
            </c:numRef>
          </c:val>
          <c:extLst xmlns:c16r2="http://schemas.microsoft.com/office/drawing/2015/06/chart">
            <c:ext xmlns:c16="http://schemas.microsoft.com/office/drawing/2014/chart" uri="{C3380CC4-5D6E-409C-BE32-E72D297353CC}">
              <c16:uniqueId val="{00000001-9512-4CCA-8579-1314F7A3B957}"/>
            </c:ext>
          </c:extLst>
        </c:ser>
        <c:ser>
          <c:idx val="2"/>
          <c:order val="2"/>
          <c:spPr>
            <a:solidFill>
              <a:srgbClr val="00B050"/>
            </a:solidFill>
            <a:ln w="15875">
              <a:solidFill>
                <a:schemeClr val="tx1"/>
              </a:solidFill>
            </a:ln>
            <a:effectLst/>
          </c:spPr>
          <c:invertIfNegative val="0"/>
          <c:cat>
            <c:strRef>
              <c:f>相互評価結果!$E$3:$Z$3</c:f>
              <c:strCache>
                <c:ptCount val="22"/>
                <c:pt idx="0">
                  <c:v>教師</c:v>
                </c:pt>
                <c:pt idx="1">
                  <c:v>児童生徒</c:v>
                </c:pt>
                <c:pt idx="2">
                  <c:v>教師</c:v>
                </c:pt>
                <c:pt idx="3">
                  <c:v>児童生徒</c:v>
                </c:pt>
                <c:pt idx="4">
                  <c:v>教師</c:v>
                </c:pt>
                <c:pt idx="5">
                  <c:v>児童生徒</c:v>
                </c:pt>
                <c:pt idx="6">
                  <c:v>教師</c:v>
                </c:pt>
                <c:pt idx="7">
                  <c:v>児童生徒</c:v>
                </c:pt>
                <c:pt idx="8">
                  <c:v>教師</c:v>
                </c:pt>
                <c:pt idx="9">
                  <c:v>児童生徒</c:v>
                </c:pt>
                <c:pt idx="10">
                  <c:v>教師</c:v>
                </c:pt>
                <c:pt idx="11">
                  <c:v>児童生徒</c:v>
                </c:pt>
                <c:pt idx="12">
                  <c:v>教師</c:v>
                </c:pt>
                <c:pt idx="13">
                  <c:v>児童生徒</c:v>
                </c:pt>
                <c:pt idx="14">
                  <c:v>教師</c:v>
                </c:pt>
                <c:pt idx="15">
                  <c:v>児童生徒</c:v>
                </c:pt>
                <c:pt idx="16">
                  <c:v>教師</c:v>
                </c:pt>
                <c:pt idx="17">
                  <c:v>児童生徒</c:v>
                </c:pt>
                <c:pt idx="18">
                  <c:v>教師</c:v>
                </c:pt>
                <c:pt idx="19">
                  <c:v>児童生徒</c:v>
                </c:pt>
                <c:pt idx="20">
                  <c:v>教師</c:v>
                </c:pt>
                <c:pt idx="21">
                  <c:v>児童生徒</c:v>
                </c:pt>
              </c:strCache>
            </c:strRef>
          </c:cat>
          <c:val>
            <c:numRef>
              <c:f>相互評価結果!$E$6:$Z$6</c:f>
              <c:numCache>
                <c:formatCode>General</c:formatCode>
                <c:ptCount val="22"/>
                <c:pt idx="0">
                  <c:v>2</c:v>
                </c:pt>
                <c:pt idx="1">
                  <c:v>0</c:v>
                </c:pt>
                <c:pt idx="2">
                  <c:v>2</c:v>
                </c:pt>
                <c:pt idx="3">
                  <c:v>2</c:v>
                </c:pt>
                <c:pt idx="4">
                  <c:v>2</c:v>
                </c:pt>
                <c:pt idx="5">
                  <c:v>1</c:v>
                </c:pt>
                <c:pt idx="6">
                  <c:v>2</c:v>
                </c:pt>
                <c:pt idx="7">
                  <c:v>0</c:v>
                </c:pt>
                <c:pt idx="8">
                  <c:v>2</c:v>
                </c:pt>
                <c:pt idx="9">
                  <c:v>0</c:v>
                </c:pt>
                <c:pt idx="10">
                  <c:v>2</c:v>
                </c:pt>
                <c:pt idx="11">
                  <c:v>1</c:v>
                </c:pt>
                <c:pt idx="12">
                  <c:v>2</c:v>
                </c:pt>
                <c:pt idx="13">
                  <c:v>2</c:v>
                </c:pt>
                <c:pt idx="14">
                  <c:v>2</c:v>
                </c:pt>
                <c:pt idx="15">
                  <c:v>0</c:v>
                </c:pt>
                <c:pt idx="16">
                  <c:v>2</c:v>
                </c:pt>
                <c:pt idx="17">
                  <c:v>1</c:v>
                </c:pt>
                <c:pt idx="18">
                  <c:v>2</c:v>
                </c:pt>
                <c:pt idx="19">
                  <c:v>2</c:v>
                </c:pt>
                <c:pt idx="20">
                  <c:v>2</c:v>
                </c:pt>
                <c:pt idx="21">
                  <c:v>1</c:v>
                </c:pt>
              </c:numCache>
            </c:numRef>
          </c:val>
          <c:extLst xmlns:c16r2="http://schemas.microsoft.com/office/drawing/2015/06/chart">
            <c:ext xmlns:c16="http://schemas.microsoft.com/office/drawing/2014/chart" uri="{C3380CC4-5D6E-409C-BE32-E72D297353CC}">
              <c16:uniqueId val="{00000002-9512-4CCA-8579-1314F7A3B957}"/>
            </c:ext>
          </c:extLst>
        </c:ser>
        <c:ser>
          <c:idx val="3"/>
          <c:order val="3"/>
          <c:spPr>
            <a:solidFill>
              <a:srgbClr val="000099"/>
            </a:solidFill>
            <a:ln w="15875">
              <a:solidFill>
                <a:schemeClr val="tx1"/>
              </a:solidFill>
            </a:ln>
            <a:effectLst/>
          </c:spPr>
          <c:invertIfNegative val="0"/>
          <c:cat>
            <c:strRef>
              <c:f>相互評価結果!$E$3:$Z$3</c:f>
              <c:strCache>
                <c:ptCount val="22"/>
                <c:pt idx="0">
                  <c:v>教師</c:v>
                </c:pt>
                <c:pt idx="1">
                  <c:v>児童生徒</c:v>
                </c:pt>
                <c:pt idx="2">
                  <c:v>教師</c:v>
                </c:pt>
                <c:pt idx="3">
                  <c:v>児童生徒</c:v>
                </c:pt>
                <c:pt idx="4">
                  <c:v>教師</c:v>
                </c:pt>
                <c:pt idx="5">
                  <c:v>児童生徒</c:v>
                </c:pt>
                <c:pt idx="6">
                  <c:v>教師</c:v>
                </c:pt>
                <c:pt idx="7">
                  <c:v>児童生徒</c:v>
                </c:pt>
                <c:pt idx="8">
                  <c:v>教師</c:v>
                </c:pt>
                <c:pt idx="9">
                  <c:v>児童生徒</c:v>
                </c:pt>
                <c:pt idx="10">
                  <c:v>教師</c:v>
                </c:pt>
                <c:pt idx="11">
                  <c:v>児童生徒</c:v>
                </c:pt>
                <c:pt idx="12">
                  <c:v>教師</c:v>
                </c:pt>
                <c:pt idx="13">
                  <c:v>児童生徒</c:v>
                </c:pt>
                <c:pt idx="14">
                  <c:v>教師</c:v>
                </c:pt>
                <c:pt idx="15">
                  <c:v>児童生徒</c:v>
                </c:pt>
                <c:pt idx="16">
                  <c:v>教師</c:v>
                </c:pt>
                <c:pt idx="17">
                  <c:v>児童生徒</c:v>
                </c:pt>
                <c:pt idx="18">
                  <c:v>教師</c:v>
                </c:pt>
                <c:pt idx="19">
                  <c:v>児童生徒</c:v>
                </c:pt>
                <c:pt idx="20">
                  <c:v>教師</c:v>
                </c:pt>
                <c:pt idx="21">
                  <c:v>児童生徒</c:v>
                </c:pt>
              </c:strCache>
            </c:strRef>
          </c:cat>
          <c:val>
            <c:numRef>
              <c:f>相互評価結果!$E$7:$Z$7</c:f>
              <c:numCache>
                <c:formatCode>General</c:formatCode>
                <c:ptCount val="22"/>
                <c:pt idx="0">
                  <c:v>0</c:v>
                </c:pt>
                <c:pt idx="1">
                  <c:v>0</c:v>
                </c:pt>
                <c:pt idx="2">
                  <c:v>1</c:v>
                </c:pt>
                <c:pt idx="3">
                  <c:v>0</c:v>
                </c:pt>
                <c:pt idx="4">
                  <c:v>0</c:v>
                </c:pt>
                <c:pt idx="5">
                  <c:v>0</c:v>
                </c:pt>
                <c:pt idx="6">
                  <c:v>1</c:v>
                </c:pt>
                <c:pt idx="7">
                  <c:v>0</c:v>
                </c:pt>
                <c:pt idx="8">
                  <c:v>1</c:v>
                </c:pt>
                <c:pt idx="9">
                  <c:v>1</c:v>
                </c:pt>
                <c:pt idx="10">
                  <c:v>2</c:v>
                </c:pt>
                <c:pt idx="11">
                  <c:v>1</c:v>
                </c:pt>
                <c:pt idx="12">
                  <c:v>1</c:v>
                </c:pt>
                <c:pt idx="13">
                  <c:v>2</c:v>
                </c:pt>
                <c:pt idx="14">
                  <c:v>2</c:v>
                </c:pt>
                <c:pt idx="15">
                  <c:v>1</c:v>
                </c:pt>
                <c:pt idx="16">
                  <c:v>1</c:v>
                </c:pt>
                <c:pt idx="17">
                  <c:v>1</c:v>
                </c:pt>
                <c:pt idx="18">
                  <c:v>2</c:v>
                </c:pt>
                <c:pt idx="19">
                  <c:v>1</c:v>
                </c:pt>
                <c:pt idx="20">
                  <c:v>2</c:v>
                </c:pt>
                <c:pt idx="21">
                  <c:v>2</c:v>
                </c:pt>
              </c:numCache>
            </c:numRef>
          </c:val>
          <c:extLst xmlns:c16r2="http://schemas.microsoft.com/office/drawing/2015/06/chart">
            <c:ext xmlns:c16="http://schemas.microsoft.com/office/drawing/2014/chart" uri="{C3380CC4-5D6E-409C-BE32-E72D297353CC}">
              <c16:uniqueId val="{00000003-9512-4CCA-8579-1314F7A3B957}"/>
            </c:ext>
          </c:extLst>
        </c:ser>
        <c:dLbls>
          <c:showLegendKey val="0"/>
          <c:showVal val="0"/>
          <c:showCatName val="0"/>
          <c:showSerName val="0"/>
          <c:showPercent val="0"/>
          <c:showBubbleSize val="0"/>
        </c:dLbls>
        <c:gapWidth val="50"/>
        <c:overlap val="100"/>
        <c:axId val="406030776"/>
        <c:axId val="406031168"/>
      </c:barChart>
      <c:catAx>
        <c:axId val="406030776"/>
        <c:scaling>
          <c:orientation val="minMax"/>
        </c:scaling>
        <c:delete val="0"/>
        <c:axPos val="l"/>
        <c:numFmt formatCode="General" sourceLinked="1"/>
        <c:majorTickMark val="cross"/>
        <c:minorTickMark val="none"/>
        <c:tickLblPos val="nextTo"/>
        <c:spPr>
          <a:noFill/>
          <a:ln w="22225" cap="flat" cmpd="sng" algn="ctr">
            <a:solidFill>
              <a:schemeClr val="tx1"/>
            </a:solidFill>
            <a:round/>
          </a:ln>
          <a:effectLst/>
        </c:spPr>
        <c:txPr>
          <a:bodyPr rot="0" spcFirstLastPara="1" vertOverflow="ellipsis" wrap="square" anchor="ctr" anchorCtr="1"/>
          <a:lstStyle/>
          <a:p>
            <a:pPr>
              <a:defRPr sz="1400" b="1" i="0" u="none" strike="noStrike" kern="1200" baseline="0">
                <a:solidFill>
                  <a:schemeClr val="tx1"/>
                </a:solidFill>
                <a:latin typeface="+mn-lt"/>
                <a:ea typeface="+mn-ea"/>
                <a:cs typeface="+mn-cs"/>
              </a:defRPr>
            </a:pPr>
            <a:endParaRPr lang="ja-JP"/>
          </a:p>
        </c:txPr>
        <c:crossAx val="406031168"/>
        <c:crosses val="autoZero"/>
        <c:auto val="1"/>
        <c:lblAlgn val="ctr"/>
        <c:lblOffset val="100"/>
        <c:tickLblSkip val="1"/>
        <c:tickMarkSkip val="2"/>
        <c:noMultiLvlLbl val="0"/>
      </c:catAx>
      <c:valAx>
        <c:axId val="406031168"/>
        <c:scaling>
          <c:orientation val="minMax"/>
        </c:scaling>
        <c:delete val="0"/>
        <c:axPos val="b"/>
        <c:majorGridlines>
          <c:spPr>
            <a:ln w="9525" cap="flat" cmpd="sng" algn="ctr">
              <a:solidFill>
                <a:schemeClr val="tx1"/>
              </a:solidFill>
              <a:round/>
            </a:ln>
            <a:effectLst/>
          </c:spPr>
        </c:majorGridlines>
        <c:numFmt formatCode="0%" sourceLinked="1"/>
        <c:majorTickMark val="out"/>
        <c:minorTickMark val="none"/>
        <c:tickLblPos val="high"/>
        <c:spPr>
          <a:noFill/>
          <a:ln w="22225">
            <a:solidFill>
              <a:schemeClr val="tx1"/>
            </a:solidFill>
          </a:ln>
          <a:effectLst/>
        </c:spPr>
        <c:txPr>
          <a:bodyPr rot="-60000000" spcFirstLastPara="1" vertOverflow="ellipsis" vert="horz" wrap="square" anchor="ctr" anchorCtr="1"/>
          <a:lstStyle/>
          <a:p>
            <a:pPr>
              <a:defRPr sz="2400" b="1" i="0" u="none" strike="noStrike" kern="1200" baseline="0">
                <a:solidFill>
                  <a:schemeClr val="tx1"/>
                </a:solidFill>
                <a:latin typeface="+mn-lt"/>
                <a:ea typeface="+mn-ea"/>
                <a:cs typeface="+mn-cs"/>
              </a:defRPr>
            </a:pPr>
            <a:endParaRPr lang="ja-JP"/>
          </a:p>
        </c:txPr>
        <c:crossAx val="406030776"/>
        <c:crosses val="autoZero"/>
        <c:crossBetween val="between"/>
        <c:majorUnit val="0.2"/>
      </c:valAx>
      <c:spPr>
        <a:noFill/>
        <a:ln>
          <a:noFill/>
        </a:ln>
        <a:effectLst/>
      </c:spPr>
    </c:plotArea>
    <c:legend>
      <c:legendPos val="r"/>
      <c:legendEntry>
        <c:idx val="0"/>
        <c:txPr>
          <a:bodyPr rot="0" spcFirstLastPara="1" vertOverflow="ellipsis" vert="horz" wrap="square" anchor="ctr" anchorCtr="1"/>
          <a:lstStyle/>
          <a:p>
            <a:pPr>
              <a:defRPr sz="3600" b="0" i="0" u="none" strike="noStrike" kern="1200" baseline="0">
                <a:solidFill>
                  <a:schemeClr val="bg1">
                    <a:alpha val="0"/>
                  </a:schemeClr>
                </a:solidFill>
                <a:latin typeface="+mn-lt"/>
                <a:ea typeface="+mn-ea"/>
                <a:cs typeface="+mn-cs"/>
              </a:defRPr>
            </a:pPr>
            <a:endParaRPr lang="ja-JP"/>
          </a:p>
        </c:txPr>
      </c:legendEntry>
      <c:legendEntry>
        <c:idx val="1"/>
        <c:txPr>
          <a:bodyPr rot="0" spcFirstLastPara="1" vertOverflow="ellipsis" vert="horz" wrap="square" anchor="ctr" anchorCtr="1"/>
          <a:lstStyle/>
          <a:p>
            <a:pPr>
              <a:defRPr sz="3600" b="0" i="0" u="none" strike="noStrike" kern="1200" baseline="0">
                <a:solidFill>
                  <a:schemeClr val="bg1">
                    <a:alpha val="0"/>
                  </a:schemeClr>
                </a:solidFill>
                <a:latin typeface="+mn-lt"/>
                <a:ea typeface="+mn-ea"/>
                <a:cs typeface="+mn-cs"/>
              </a:defRPr>
            </a:pPr>
            <a:endParaRPr lang="ja-JP"/>
          </a:p>
        </c:txPr>
      </c:legendEntry>
      <c:legendEntry>
        <c:idx val="2"/>
        <c:txPr>
          <a:bodyPr rot="0" spcFirstLastPara="1" vertOverflow="ellipsis" vert="horz" wrap="square" anchor="ctr" anchorCtr="1"/>
          <a:lstStyle/>
          <a:p>
            <a:pPr>
              <a:defRPr sz="3600" b="0" i="0" u="none" strike="noStrike" kern="1200" baseline="0">
                <a:solidFill>
                  <a:schemeClr val="bg1">
                    <a:alpha val="0"/>
                  </a:schemeClr>
                </a:solidFill>
                <a:latin typeface="+mn-lt"/>
                <a:ea typeface="+mn-ea"/>
                <a:cs typeface="+mn-cs"/>
              </a:defRPr>
            </a:pPr>
            <a:endParaRPr lang="ja-JP"/>
          </a:p>
        </c:txPr>
      </c:legendEntry>
      <c:legendEntry>
        <c:idx val="3"/>
        <c:txPr>
          <a:bodyPr rot="0" spcFirstLastPara="1" vertOverflow="ellipsis" vert="horz" wrap="square" anchor="ctr" anchorCtr="1"/>
          <a:lstStyle/>
          <a:p>
            <a:pPr>
              <a:defRPr sz="3600" b="0" i="0" u="none" strike="noStrike" kern="1200" baseline="0">
                <a:solidFill>
                  <a:schemeClr val="bg1">
                    <a:alpha val="0"/>
                  </a:schemeClr>
                </a:solidFill>
                <a:latin typeface="+mn-lt"/>
                <a:ea typeface="+mn-ea"/>
                <a:cs typeface="+mn-cs"/>
              </a:defRPr>
            </a:pPr>
            <a:endParaRPr lang="ja-JP"/>
          </a:p>
        </c:txPr>
      </c:legendEntry>
      <c:layout>
        <c:manualLayout>
          <c:xMode val="edge"/>
          <c:yMode val="edge"/>
          <c:x val="0.94907157325939229"/>
          <c:y val="5.5894633698748003E-2"/>
          <c:w val="5.0928426740607727E-2"/>
          <c:h val="0.54590989535086121"/>
        </c:manualLayout>
      </c:layout>
      <c:overlay val="1"/>
      <c:spPr>
        <a:noFill/>
        <a:ln>
          <a:noFill/>
        </a:ln>
        <a:effectLst/>
      </c:spPr>
      <c:txPr>
        <a:bodyPr rot="0" spcFirstLastPara="1" vertOverflow="ellipsis" vert="horz" wrap="square" anchor="ctr" anchorCtr="1"/>
        <a:lstStyle/>
        <a:p>
          <a:pPr>
            <a:defRPr sz="36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sz="1200"/>
      </a:pPr>
      <a:endParaRPr lang="ja-JP"/>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scatterChart>
        <c:scatterStyle val="lineMarker"/>
        <c:varyColors val="0"/>
        <c:ser>
          <c:idx val="0"/>
          <c:order val="0"/>
          <c:spPr>
            <a:ln w="25400" cap="rnd">
              <a:noFill/>
              <a:round/>
            </a:ln>
            <a:effectLst/>
          </c:spPr>
          <c:marker>
            <c:symbol val="diamond"/>
            <c:size val="14"/>
            <c:spPr>
              <a:solidFill>
                <a:srgbClr val="FF99CC"/>
              </a:solidFill>
              <a:ln w="9525">
                <a:solidFill>
                  <a:schemeClr val="tx1"/>
                </a:solidFill>
                <a:round/>
              </a:ln>
              <a:effectLst/>
            </c:spPr>
          </c:marker>
          <c:xVal>
            <c:numRef>
              <c:f>相互評価結果!$AC$2:$AC$23</c:f>
              <c:numCache>
                <c:formatCode>0.00</c:formatCode>
                <c:ptCount val="22"/>
                <c:pt idx="0">
                  <c:v>3</c:v>
                </c:pt>
                <c:pt idx="1">
                  <c:v>3.2</c:v>
                </c:pt>
                <c:pt idx="2">
                  <c:v>3</c:v>
                </c:pt>
                <c:pt idx="3">
                  <c:v>3.2</c:v>
                </c:pt>
                <c:pt idx="4">
                  <c:v>2.4</c:v>
                </c:pt>
                <c:pt idx="5">
                  <c:v>2.8</c:v>
                </c:pt>
                <c:pt idx="6">
                  <c:v>2.25</c:v>
                </c:pt>
                <c:pt idx="7">
                  <c:v>3.2</c:v>
                </c:pt>
                <c:pt idx="8">
                  <c:v>3.2</c:v>
                </c:pt>
                <c:pt idx="9">
                  <c:v>2.8</c:v>
                </c:pt>
                <c:pt idx="10">
                  <c:v>3</c:v>
                </c:pt>
                <c:pt idx="11">
                  <c:v>3.2</c:v>
                </c:pt>
                <c:pt idx="12">
                  <c:v>2.2000000000000002</c:v>
                </c:pt>
                <c:pt idx="13">
                  <c:v>2.8</c:v>
                </c:pt>
                <c:pt idx="14">
                  <c:v>1.25</c:v>
                </c:pt>
                <c:pt idx="15">
                  <c:v>3</c:v>
                </c:pt>
                <c:pt idx="16">
                  <c:v>2.33</c:v>
                </c:pt>
                <c:pt idx="17">
                  <c:v>2.66</c:v>
                </c:pt>
                <c:pt idx="18">
                  <c:v>2.5</c:v>
                </c:pt>
                <c:pt idx="19">
                  <c:v>3</c:v>
                </c:pt>
                <c:pt idx="20">
                  <c:v>2</c:v>
                </c:pt>
                <c:pt idx="21">
                  <c:v>2.5</c:v>
                </c:pt>
              </c:numCache>
            </c:numRef>
          </c:xVal>
          <c:yVal>
            <c:numRef>
              <c:f>相互評価結果!$AB$2:$AB$23</c:f>
              <c:numCache>
                <c:formatCode>General</c:formatCode>
                <c:ptCount val="22"/>
                <c:pt idx="0">
                  <c:v>22</c:v>
                </c:pt>
                <c:pt idx="1">
                  <c:v>21</c:v>
                </c:pt>
                <c:pt idx="2">
                  <c:v>20</c:v>
                </c:pt>
                <c:pt idx="3">
                  <c:v>19</c:v>
                </c:pt>
                <c:pt idx="4">
                  <c:v>18</c:v>
                </c:pt>
                <c:pt idx="5">
                  <c:v>17</c:v>
                </c:pt>
                <c:pt idx="6">
                  <c:v>16</c:v>
                </c:pt>
                <c:pt idx="7">
                  <c:v>15</c:v>
                </c:pt>
                <c:pt idx="8">
                  <c:v>14</c:v>
                </c:pt>
                <c:pt idx="9">
                  <c:v>13</c:v>
                </c:pt>
                <c:pt idx="10">
                  <c:v>12</c:v>
                </c:pt>
                <c:pt idx="11">
                  <c:v>11</c:v>
                </c:pt>
                <c:pt idx="12">
                  <c:v>10</c:v>
                </c:pt>
                <c:pt idx="13">
                  <c:v>9</c:v>
                </c:pt>
                <c:pt idx="14">
                  <c:v>8</c:v>
                </c:pt>
                <c:pt idx="15">
                  <c:v>7</c:v>
                </c:pt>
                <c:pt idx="16">
                  <c:v>6</c:v>
                </c:pt>
                <c:pt idx="17">
                  <c:v>5</c:v>
                </c:pt>
                <c:pt idx="18">
                  <c:v>4</c:v>
                </c:pt>
                <c:pt idx="19">
                  <c:v>3</c:v>
                </c:pt>
                <c:pt idx="20">
                  <c:v>2</c:v>
                </c:pt>
                <c:pt idx="21">
                  <c:v>1</c:v>
                </c:pt>
              </c:numCache>
            </c:numRef>
          </c:yVal>
          <c:smooth val="0"/>
          <c:extLst xmlns:c16r2="http://schemas.microsoft.com/office/drawing/2015/06/chart">
            <c:ext xmlns:c16="http://schemas.microsoft.com/office/drawing/2014/chart" uri="{C3380CC4-5D6E-409C-BE32-E72D297353CC}">
              <c16:uniqueId val="{00000000-27E3-4509-B765-96CED35FC5FB}"/>
            </c:ext>
          </c:extLst>
        </c:ser>
        <c:dLbls>
          <c:showLegendKey val="0"/>
          <c:showVal val="0"/>
          <c:showCatName val="0"/>
          <c:showSerName val="0"/>
          <c:showPercent val="0"/>
          <c:showBubbleSize val="0"/>
        </c:dLbls>
        <c:axId val="408333768"/>
        <c:axId val="408329848"/>
      </c:scatterChart>
      <c:valAx>
        <c:axId val="408333768"/>
        <c:scaling>
          <c:orientation val="minMax"/>
          <c:max val="4"/>
          <c:min val="1"/>
        </c:scaling>
        <c:delete val="1"/>
        <c:axPos val="b"/>
        <c:numFmt formatCode="0.00" sourceLinked="1"/>
        <c:majorTickMark val="none"/>
        <c:minorTickMark val="none"/>
        <c:tickLblPos val="nextTo"/>
        <c:crossAx val="408329848"/>
        <c:crosses val="autoZero"/>
        <c:crossBetween val="midCat"/>
      </c:valAx>
      <c:valAx>
        <c:axId val="408329848"/>
        <c:scaling>
          <c:orientation val="minMax"/>
          <c:max val="22"/>
          <c:min val="1"/>
        </c:scaling>
        <c:delete val="1"/>
        <c:axPos val="l"/>
        <c:numFmt formatCode="General" sourceLinked="1"/>
        <c:majorTickMark val="none"/>
        <c:minorTickMark val="none"/>
        <c:tickLblPos val="nextTo"/>
        <c:crossAx val="408333768"/>
        <c:crosses val="autoZero"/>
        <c:crossBetween val="midCat"/>
      </c:valAx>
      <c:spPr>
        <a:noFill/>
        <a:ln>
          <a:noFill/>
        </a:ln>
        <a:effectLst/>
      </c:spPr>
    </c:plotArea>
    <c:plotVisOnly val="1"/>
    <c:dispBlanksAs val="gap"/>
    <c:showDLblsOverMax val="0"/>
  </c:chart>
  <c:spPr>
    <a:noFill/>
    <a:ln w="9525" cap="flat" cmpd="sng" algn="ctr">
      <a:noFill/>
      <a:round/>
    </a:ln>
    <a:effectLst/>
  </c:spPr>
  <c:txPr>
    <a:bodyPr/>
    <a:lstStyle/>
    <a:p>
      <a:pPr>
        <a:defRPr/>
      </a:pPr>
      <a:endParaRPr lang="ja-JP"/>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969821819298606"/>
          <c:y val="0.16101851607279644"/>
          <c:w val="0.64287562422332711"/>
          <c:h val="0.71738362304883707"/>
        </c:manualLayout>
      </c:layout>
      <c:radarChart>
        <c:radarStyle val="marker"/>
        <c:varyColors val="0"/>
        <c:ser>
          <c:idx val="0"/>
          <c:order val="0"/>
          <c:spPr>
            <a:ln w="47625" cap="rnd">
              <a:solidFill>
                <a:srgbClr val="000099"/>
              </a:solidFill>
              <a:round/>
            </a:ln>
            <a:effectLst/>
          </c:spPr>
          <c:marker>
            <c:symbol val="circle"/>
            <c:size val="14"/>
            <c:spPr>
              <a:solidFill>
                <a:srgbClr val="000099"/>
              </a:solidFill>
              <a:ln w="9525">
                <a:solidFill>
                  <a:srgbClr val="000099">
                    <a:alpha val="97000"/>
                  </a:srgbClr>
                </a:solidFill>
              </a:ln>
              <a:effectLst/>
            </c:spPr>
          </c:marker>
          <c:cat>
            <c:strRef>
              <c:f>相互評価結果!$E$9:$O$9</c:f>
              <c:strCache>
                <c:ptCount val="11"/>
                <c:pt idx="0">
                  <c:v>項目①</c:v>
                </c:pt>
                <c:pt idx="1">
                  <c:v>項目②</c:v>
                </c:pt>
                <c:pt idx="2">
                  <c:v>項目③</c:v>
                </c:pt>
                <c:pt idx="3">
                  <c:v>項目④</c:v>
                </c:pt>
                <c:pt idx="4">
                  <c:v>項目⑤</c:v>
                </c:pt>
                <c:pt idx="5">
                  <c:v>項目⑥</c:v>
                </c:pt>
                <c:pt idx="6">
                  <c:v>項目⑦</c:v>
                </c:pt>
                <c:pt idx="7">
                  <c:v>項目⑧</c:v>
                </c:pt>
                <c:pt idx="8">
                  <c:v>項目⑨</c:v>
                </c:pt>
                <c:pt idx="9">
                  <c:v>項目⑩</c:v>
                </c:pt>
                <c:pt idx="10">
                  <c:v>項目⑪</c:v>
                </c:pt>
              </c:strCache>
            </c:strRef>
          </c:cat>
          <c:val>
            <c:numRef>
              <c:f>相互評価結果!$E$10:$O$10</c:f>
              <c:numCache>
                <c:formatCode>0.00</c:formatCode>
                <c:ptCount val="11"/>
                <c:pt idx="0">
                  <c:v>2</c:v>
                </c:pt>
                <c:pt idx="1">
                  <c:v>2</c:v>
                </c:pt>
                <c:pt idx="2">
                  <c:v>2.6</c:v>
                </c:pt>
                <c:pt idx="3">
                  <c:v>2.75</c:v>
                </c:pt>
                <c:pt idx="4">
                  <c:v>1.8</c:v>
                </c:pt>
                <c:pt idx="5">
                  <c:v>2</c:v>
                </c:pt>
                <c:pt idx="6">
                  <c:v>2.8</c:v>
                </c:pt>
                <c:pt idx="7">
                  <c:v>3.75</c:v>
                </c:pt>
                <c:pt idx="8">
                  <c:v>2.67</c:v>
                </c:pt>
                <c:pt idx="9">
                  <c:v>2.5</c:v>
                </c:pt>
                <c:pt idx="10">
                  <c:v>3</c:v>
                </c:pt>
              </c:numCache>
            </c:numRef>
          </c:val>
          <c:extLst xmlns:c16r2="http://schemas.microsoft.com/office/drawing/2015/06/chart">
            <c:ext xmlns:c16="http://schemas.microsoft.com/office/drawing/2014/chart" uri="{C3380CC4-5D6E-409C-BE32-E72D297353CC}">
              <c16:uniqueId val="{00000000-4F0E-472F-B5C4-BA774D0E149E}"/>
            </c:ext>
          </c:extLst>
        </c:ser>
        <c:ser>
          <c:idx val="1"/>
          <c:order val="1"/>
          <c:spPr>
            <a:ln w="47625" cap="rnd">
              <a:solidFill>
                <a:srgbClr val="FF0000"/>
              </a:solidFill>
              <a:round/>
            </a:ln>
            <a:effectLst/>
          </c:spPr>
          <c:marker>
            <c:symbol val="circle"/>
            <c:size val="14"/>
            <c:spPr>
              <a:solidFill>
                <a:srgbClr val="FF0000"/>
              </a:solidFill>
              <a:ln w="9525">
                <a:solidFill>
                  <a:srgbClr val="FF0000"/>
                </a:solidFill>
              </a:ln>
              <a:effectLst/>
            </c:spPr>
          </c:marker>
          <c:cat>
            <c:strRef>
              <c:f>相互評価結果!$E$9:$O$9</c:f>
              <c:strCache>
                <c:ptCount val="11"/>
                <c:pt idx="0">
                  <c:v>項目①</c:v>
                </c:pt>
                <c:pt idx="1">
                  <c:v>項目②</c:v>
                </c:pt>
                <c:pt idx="2">
                  <c:v>項目③</c:v>
                </c:pt>
                <c:pt idx="3">
                  <c:v>項目④</c:v>
                </c:pt>
                <c:pt idx="4">
                  <c:v>項目⑤</c:v>
                </c:pt>
                <c:pt idx="5">
                  <c:v>項目⑥</c:v>
                </c:pt>
                <c:pt idx="6">
                  <c:v>項目⑦</c:v>
                </c:pt>
                <c:pt idx="7">
                  <c:v>項目⑧</c:v>
                </c:pt>
                <c:pt idx="8">
                  <c:v>項目⑨</c:v>
                </c:pt>
                <c:pt idx="9">
                  <c:v>項目⑩</c:v>
                </c:pt>
                <c:pt idx="10">
                  <c:v>項目⑪</c:v>
                </c:pt>
              </c:strCache>
            </c:strRef>
          </c:cat>
          <c:val>
            <c:numRef>
              <c:f>相互評価結果!$E$11:$O$11</c:f>
              <c:numCache>
                <c:formatCode>0.00</c:formatCode>
                <c:ptCount val="11"/>
                <c:pt idx="0">
                  <c:v>1.8</c:v>
                </c:pt>
                <c:pt idx="1">
                  <c:v>1.8</c:v>
                </c:pt>
                <c:pt idx="2">
                  <c:v>2.2000000000000002</c:v>
                </c:pt>
                <c:pt idx="3">
                  <c:v>1.8</c:v>
                </c:pt>
                <c:pt idx="4">
                  <c:v>2.2000000000000002</c:v>
                </c:pt>
                <c:pt idx="5">
                  <c:v>1.8</c:v>
                </c:pt>
                <c:pt idx="6">
                  <c:v>2.2000000000000002</c:v>
                </c:pt>
                <c:pt idx="7">
                  <c:v>2</c:v>
                </c:pt>
                <c:pt idx="8">
                  <c:v>2.34</c:v>
                </c:pt>
                <c:pt idx="9">
                  <c:v>2</c:v>
                </c:pt>
                <c:pt idx="10">
                  <c:v>2.5</c:v>
                </c:pt>
              </c:numCache>
            </c:numRef>
          </c:val>
          <c:extLst xmlns:c16r2="http://schemas.microsoft.com/office/drawing/2015/06/chart">
            <c:ext xmlns:c16="http://schemas.microsoft.com/office/drawing/2014/chart" uri="{C3380CC4-5D6E-409C-BE32-E72D297353CC}">
              <c16:uniqueId val="{00000002-4F0E-472F-B5C4-BA774D0E149E}"/>
            </c:ext>
          </c:extLst>
        </c:ser>
        <c:dLbls>
          <c:showLegendKey val="0"/>
          <c:showVal val="0"/>
          <c:showCatName val="0"/>
          <c:showSerName val="0"/>
          <c:showPercent val="0"/>
          <c:showBubbleSize val="0"/>
        </c:dLbls>
        <c:axId val="408334160"/>
        <c:axId val="408330632"/>
      </c:radarChart>
      <c:catAx>
        <c:axId val="408334160"/>
        <c:scaling>
          <c:orientation val="minMax"/>
        </c:scaling>
        <c:delete val="1"/>
        <c:axPos val="b"/>
        <c:numFmt formatCode="General" sourceLinked="1"/>
        <c:majorTickMark val="none"/>
        <c:minorTickMark val="none"/>
        <c:tickLblPos val="nextTo"/>
        <c:crossAx val="408330632"/>
        <c:crosses val="autoZero"/>
        <c:auto val="1"/>
        <c:lblAlgn val="ctr"/>
        <c:lblOffset val="100"/>
        <c:noMultiLvlLbl val="0"/>
      </c:catAx>
      <c:valAx>
        <c:axId val="408330632"/>
        <c:scaling>
          <c:orientation val="minMax"/>
          <c:max val="4"/>
          <c:min val="1"/>
        </c:scaling>
        <c:delete val="0"/>
        <c:axPos val="l"/>
        <c:majorGridlines>
          <c:spPr>
            <a:ln w="15875" cap="flat" cmpd="sng" algn="ctr">
              <a:solidFill>
                <a:schemeClr val="tx1"/>
              </a:solidFill>
              <a:round/>
            </a:ln>
            <a:effectLst/>
          </c:spPr>
        </c:majorGridlines>
        <c:numFmt formatCode="0_ " sourceLinked="0"/>
        <c:majorTickMark val="none"/>
        <c:minorTickMark val="none"/>
        <c:tickLblPos val="nextTo"/>
        <c:spPr>
          <a:noFill/>
          <a:ln>
            <a:noFill/>
          </a:ln>
          <a:effectLst/>
        </c:spPr>
        <c:txPr>
          <a:bodyPr rot="-60000000" spcFirstLastPara="1" vertOverflow="ellipsis" vert="horz" wrap="square" anchor="ctr" anchorCtr="1"/>
          <a:lstStyle/>
          <a:p>
            <a:pPr>
              <a:defRPr sz="1800" b="1" i="0" u="none" strike="noStrike" kern="1200" baseline="0">
                <a:solidFill>
                  <a:schemeClr val="tx1">
                    <a:lumMod val="65000"/>
                    <a:lumOff val="35000"/>
                  </a:schemeClr>
                </a:solidFill>
                <a:latin typeface="ＭＳ Ｐゴシック" panose="020B0600070205080204" pitchFamily="50" charset="-128"/>
                <a:ea typeface="ＭＳ Ｐゴシック" panose="020B0600070205080204" pitchFamily="50" charset="-128"/>
                <a:cs typeface="+mn-cs"/>
              </a:defRPr>
            </a:pPr>
            <a:endParaRPr lang="ja-JP"/>
          </a:p>
        </c:txPr>
        <c:crossAx val="408334160"/>
        <c:crosses val="autoZero"/>
        <c:crossBetween val="between"/>
        <c:majorUnit val="1"/>
      </c:valAx>
      <c:spPr>
        <a:noFill/>
        <a:ln>
          <a:noFill/>
        </a:ln>
        <a:effectLst/>
      </c:spPr>
    </c:plotArea>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ja-JP"/>
    </a:p>
  </c:txPr>
  <c:printSettings>
    <c:headerFooter/>
    <c:pageMargins b="0.75" l="0.7" r="0.7" t="0.75" header="0.3" footer="0.3"/>
    <c:pageSetup paperSize="9" orientation="landscape" horizontalDpi="-3"/>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42">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9525" cap="rnd">
        <a:solidFill>
          <a:schemeClr val="phClr"/>
        </a:solidFill>
        <a:round/>
      </a:ln>
    </cs:spPr>
  </cs:dataPointLine>
  <cs:dataPointMarker>
    <cs:lnRef idx="0">
      <cs:styleClr val="auto"/>
    </cs:lnRef>
    <cs:fillRef idx="3">
      <cs:styleClr val="auto"/>
    </cs:fillRef>
    <cs:effectRef idx="2"/>
    <cs:fontRef idx="minor">
      <a:schemeClr val="tx2"/>
    </cs:fontRef>
    <cs:spPr>
      <a:ln w="9525">
        <a:solidFill>
          <a:schemeClr val="phClr"/>
        </a:solidFill>
        <a:round/>
      </a:ln>
    </cs:spPr>
  </cs:dataPointMarker>
  <cs:dataPointMarkerLayout symbol="circle" size="5"/>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9525" cap="rnd">
        <a:solidFill>
          <a:schemeClr val="phClr"/>
        </a:solidFill>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spPr>
      <a:ln>
        <a:solidFill>
          <a:schemeClr val="tx2">
            <a:lumMod val="40000"/>
            <a:lumOff val="60000"/>
          </a:schemeClr>
        </a:solidFill>
      </a:ln>
    </cs:spPr>
    <cs:defRPr sz="900" kern="1200"/>
  </cs:valueAxis>
  <cs:wall>
    <cs:lnRef idx="0"/>
    <cs:fillRef idx="0"/>
    <cs:effectRef idx="0"/>
    <cs:fontRef idx="minor">
      <a:schemeClr val="tx2"/>
    </cs:fontRef>
  </cs:wall>
</cs:chartStyle>
</file>

<file path=xl/charts/style9.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s>
</file>

<file path=xl/drawings/_rels/drawing3.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21</xdr:col>
      <xdr:colOff>304800</xdr:colOff>
      <xdr:row>37</xdr:row>
      <xdr:rowOff>190500</xdr:rowOff>
    </xdr:from>
    <xdr:to>
      <xdr:col>28</xdr:col>
      <xdr:colOff>635000</xdr:colOff>
      <xdr:row>58</xdr:row>
      <xdr:rowOff>190500</xdr:rowOff>
    </xdr:to>
    <xdr:sp macro="" textlink="">
      <xdr:nvSpPr>
        <xdr:cNvPr id="54" name="パイ 53"/>
        <xdr:cNvSpPr/>
      </xdr:nvSpPr>
      <xdr:spPr>
        <a:xfrm>
          <a:off x="15494000" y="9499600"/>
          <a:ext cx="5130800" cy="5118100"/>
        </a:xfrm>
        <a:prstGeom prst="pie">
          <a:avLst>
            <a:gd name="adj1" fmla="val 15188254"/>
            <a:gd name="adj2" fmla="val 19164405"/>
          </a:avLst>
        </a:prstGeom>
        <a:solidFill>
          <a:srgbClr val="66CC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21</xdr:col>
      <xdr:colOff>304800</xdr:colOff>
      <xdr:row>37</xdr:row>
      <xdr:rowOff>190500</xdr:rowOff>
    </xdr:from>
    <xdr:to>
      <xdr:col>28</xdr:col>
      <xdr:colOff>635000</xdr:colOff>
      <xdr:row>58</xdr:row>
      <xdr:rowOff>190500</xdr:rowOff>
    </xdr:to>
    <xdr:sp macro="" textlink="">
      <xdr:nvSpPr>
        <xdr:cNvPr id="53" name="パイ 52"/>
        <xdr:cNvSpPr/>
      </xdr:nvSpPr>
      <xdr:spPr>
        <a:xfrm>
          <a:off x="15494000" y="9499600"/>
          <a:ext cx="5130800" cy="5118100"/>
        </a:xfrm>
        <a:prstGeom prst="pie">
          <a:avLst>
            <a:gd name="adj1" fmla="val 19164436"/>
            <a:gd name="adj2" fmla="val 1408401"/>
          </a:avLst>
        </a:prstGeom>
        <a:solidFill>
          <a:srgbClr val="CCFFCC"/>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21</xdr:col>
      <xdr:colOff>304800</xdr:colOff>
      <xdr:row>37</xdr:row>
      <xdr:rowOff>190500</xdr:rowOff>
    </xdr:from>
    <xdr:to>
      <xdr:col>28</xdr:col>
      <xdr:colOff>635000</xdr:colOff>
      <xdr:row>58</xdr:row>
      <xdr:rowOff>190500</xdr:rowOff>
    </xdr:to>
    <xdr:sp macro="" textlink="">
      <xdr:nvSpPr>
        <xdr:cNvPr id="52" name="パイ 51"/>
        <xdr:cNvSpPr/>
      </xdr:nvSpPr>
      <xdr:spPr>
        <a:xfrm>
          <a:off x="15494000" y="9499600"/>
          <a:ext cx="5130800" cy="5118100"/>
        </a:xfrm>
        <a:prstGeom prst="pie">
          <a:avLst>
            <a:gd name="adj1" fmla="val 1404232"/>
            <a:gd name="adj2" fmla="val 7376665"/>
          </a:avLst>
        </a:prstGeom>
        <a:solidFill>
          <a:srgbClr val="FFFF69"/>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21</xdr:col>
      <xdr:colOff>304800</xdr:colOff>
      <xdr:row>37</xdr:row>
      <xdr:rowOff>190500</xdr:rowOff>
    </xdr:from>
    <xdr:to>
      <xdr:col>28</xdr:col>
      <xdr:colOff>635000</xdr:colOff>
      <xdr:row>58</xdr:row>
      <xdr:rowOff>190500</xdr:rowOff>
    </xdr:to>
    <xdr:sp macro="" textlink="">
      <xdr:nvSpPr>
        <xdr:cNvPr id="51" name="パイ 50"/>
        <xdr:cNvSpPr/>
      </xdr:nvSpPr>
      <xdr:spPr>
        <a:xfrm>
          <a:off x="15494000" y="9499600"/>
          <a:ext cx="5130800" cy="5118100"/>
        </a:xfrm>
        <a:prstGeom prst="pie">
          <a:avLst>
            <a:gd name="adj1" fmla="val 7371343"/>
            <a:gd name="adj2" fmla="val 15194153"/>
          </a:avLst>
        </a:prstGeom>
        <a:solidFill>
          <a:srgbClr val="FFCC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17</xdr:col>
      <xdr:colOff>133684</xdr:colOff>
      <xdr:row>5</xdr:row>
      <xdr:rowOff>76200</xdr:rowOff>
    </xdr:from>
    <xdr:to>
      <xdr:col>29</xdr:col>
      <xdr:colOff>291353</xdr:colOff>
      <xdr:row>27</xdr:row>
      <xdr:rowOff>233946</xdr:rowOff>
    </xdr:to>
    <xdr:sp macro="" textlink="">
      <xdr:nvSpPr>
        <xdr:cNvPr id="4" name="正方形/長方形 3">
          <a:extLst>
            <a:ext uri="{FF2B5EF4-FFF2-40B4-BE49-F238E27FC236}">
              <a16:creationId xmlns:a16="http://schemas.microsoft.com/office/drawing/2014/main" xmlns="" id="{E5C62A79-8267-4E7F-B809-17B1C16DCB02}"/>
            </a:ext>
          </a:extLst>
        </xdr:cNvPr>
        <xdr:cNvSpPr/>
      </xdr:nvSpPr>
      <xdr:spPr>
        <a:xfrm>
          <a:off x="12192334" y="1917700"/>
          <a:ext cx="8069769" cy="5218696"/>
        </a:xfrm>
        <a:prstGeom prst="rect">
          <a:avLst/>
        </a:prstGeom>
        <a:solidFill>
          <a:schemeClr val="bg1"/>
        </a:solidFill>
        <a:ln w="222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17327</xdr:colOff>
      <xdr:row>6</xdr:row>
      <xdr:rowOff>103910</xdr:rowOff>
    </xdr:from>
    <xdr:to>
      <xdr:col>29</xdr:col>
      <xdr:colOff>0</xdr:colOff>
      <xdr:row>26</xdr:row>
      <xdr:rowOff>121227</xdr:rowOff>
    </xdr:to>
    <xdr:graphicFrame macro="">
      <xdr:nvGraphicFramePr>
        <xdr:cNvPr id="5" name="グラフ 4">
          <a:extLst>
            <a:ext uri="{FF2B5EF4-FFF2-40B4-BE49-F238E27FC236}">
              <a16:creationId xmlns:a16="http://schemas.microsoft.com/office/drawing/2014/main" xmlns="" id="{8E8A93CC-16F4-48C2-8924-3A41DFBF2BD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19</xdr:col>
      <xdr:colOff>245687</xdr:colOff>
      <xdr:row>25</xdr:row>
      <xdr:rowOff>128995</xdr:rowOff>
    </xdr:from>
    <xdr:to>
      <xdr:col>28</xdr:col>
      <xdr:colOff>469841</xdr:colOff>
      <xdr:row>27</xdr:row>
      <xdr:rowOff>157075</xdr:rowOff>
    </xdr:to>
    <xdr:grpSp>
      <xdr:nvGrpSpPr>
        <xdr:cNvPr id="6" name="グループ化 5">
          <a:extLst>
            <a:ext uri="{FF2B5EF4-FFF2-40B4-BE49-F238E27FC236}">
              <a16:creationId xmlns:a16="http://schemas.microsoft.com/office/drawing/2014/main" xmlns="" id="{2AA53B66-7A38-47E6-B5A7-A9127A32DB84}"/>
            </a:ext>
          </a:extLst>
        </xdr:cNvPr>
        <xdr:cNvGrpSpPr/>
      </xdr:nvGrpSpPr>
      <xdr:grpSpPr>
        <a:xfrm>
          <a:off x="14063287" y="6542495"/>
          <a:ext cx="6396354" cy="510680"/>
          <a:chOff x="10299700" y="4654550"/>
          <a:chExt cx="6152643" cy="514350"/>
        </a:xfrm>
      </xdr:grpSpPr>
      <xdr:sp macro="" textlink="">
        <xdr:nvSpPr>
          <xdr:cNvPr id="7" name="テキスト ボックス 6">
            <a:extLst>
              <a:ext uri="{FF2B5EF4-FFF2-40B4-BE49-F238E27FC236}">
                <a16:creationId xmlns:a16="http://schemas.microsoft.com/office/drawing/2014/main" xmlns="" id="{0BBD90B7-732E-4164-803E-A86069AC9E1C}"/>
              </a:ext>
            </a:extLst>
          </xdr:cNvPr>
          <xdr:cNvSpPr txBox="1"/>
        </xdr:nvSpPr>
        <xdr:spPr>
          <a:xfrm>
            <a:off x="10299700" y="4654550"/>
            <a:ext cx="75565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rIns="0" rtlCol="0" anchor="t"/>
          <a:lstStyle/>
          <a:p>
            <a:pPr algn="ctr"/>
            <a:r>
              <a:rPr kumimoji="1" lang="ja-JP" altLang="en-US" sz="900" b="1"/>
              <a:t>当てはまる</a:t>
            </a:r>
          </a:p>
        </xdr:txBody>
      </xdr:sp>
      <xdr:sp macro="" textlink="">
        <xdr:nvSpPr>
          <xdr:cNvPr id="8" name="テキスト ボックス 7">
            <a:extLst>
              <a:ext uri="{FF2B5EF4-FFF2-40B4-BE49-F238E27FC236}">
                <a16:creationId xmlns:a16="http://schemas.microsoft.com/office/drawing/2014/main" xmlns="" id="{F414EB62-F9CE-4A40-9555-2C3BE695FDCD}"/>
              </a:ext>
            </a:extLst>
          </xdr:cNvPr>
          <xdr:cNvSpPr txBox="1"/>
        </xdr:nvSpPr>
        <xdr:spPr>
          <a:xfrm>
            <a:off x="11521354" y="4654550"/>
            <a:ext cx="1100668" cy="508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rIns="0" rtlCol="0" anchor="t"/>
          <a:lstStyle/>
          <a:p>
            <a:pPr algn="ctr"/>
            <a:r>
              <a:rPr kumimoji="1" lang="ja-JP" altLang="en-US" sz="900" b="1"/>
              <a:t>どちらかといえば</a:t>
            </a:r>
            <a:endParaRPr kumimoji="1" lang="en-US" altLang="ja-JP" sz="900" b="1"/>
          </a:p>
          <a:p>
            <a:pPr algn="ctr"/>
            <a:r>
              <a:rPr kumimoji="1" lang="ja-JP" altLang="en-US" sz="900" b="1"/>
              <a:t>当てはまる</a:t>
            </a:r>
          </a:p>
        </xdr:txBody>
      </xdr:sp>
      <xdr:sp macro="" textlink="">
        <xdr:nvSpPr>
          <xdr:cNvPr id="9" name="テキスト ボックス 8">
            <a:extLst>
              <a:ext uri="{FF2B5EF4-FFF2-40B4-BE49-F238E27FC236}">
                <a16:creationId xmlns:a16="http://schemas.microsoft.com/office/drawing/2014/main" xmlns="" id="{21A55D4A-6C85-414C-B8F5-E138CA2C3B5E}"/>
              </a:ext>
            </a:extLst>
          </xdr:cNvPr>
          <xdr:cNvSpPr txBox="1"/>
        </xdr:nvSpPr>
        <xdr:spPr>
          <a:xfrm>
            <a:off x="12865772" y="4654550"/>
            <a:ext cx="1172634" cy="5143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rIns="0" rtlCol="0" anchor="t"/>
          <a:lstStyle/>
          <a:p>
            <a:pPr algn="ctr"/>
            <a:r>
              <a:rPr kumimoji="1" lang="ja-JP" altLang="en-US" sz="900" b="1"/>
              <a:t>どちらかといえば</a:t>
            </a:r>
            <a:endParaRPr kumimoji="1" lang="en-US" altLang="ja-JP" sz="900" b="1"/>
          </a:p>
          <a:p>
            <a:pPr algn="ctr"/>
            <a:r>
              <a:rPr kumimoji="1" lang="ja-JP" altLang="en-US" sz="900" b="1"/>
              <a:t>当てはまらない</a:t>
            </a:r>
          </a:p>
        </xdr:txBody>
      </xdr:sp>
      <xdr:sp macro="" textlink="">
        <xdr:nvSpPr>
          <xdr:cNvPr id="10" name="テキスト ボックス 9">
            <a:extLst>
              <a:ext uri="{FF2B5EF4-FFF2-40B4-BE49-F238E27FC236}">
                <a16:creationId xmlns:a16="http://schemas.microsoft.com/office/drawing/2014/main" xmlns="" id="{43344E39-733F-45A3-B1DA-9E966A4AC363}"/>
              </a:ext>
            </a:extLst>
          </xdr:cNvPr>
          <xdr:cNvSpPr txBox="1"/>
        </xdr:nvSpPr>
        <xdr:spPr>
          <a:xfrm>
            <a:off x="14345656" y="4654550"/>
            <a:ext cx="984250" cy="2730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rIns="0" rtlCol="0" anchor="t"/>
          <a:lstStyle/>
          <a:p>
            <a:pPr algn="ctr"/>
            <a:r>
              <a:rPr kumimoji="1" lang="ja-JP" altLang="en-US" sz="900" b="1"/>
              <a:t>当てはまらない</a:t>
            </a:r>
          </a:p>
        </xdr:txBody>
      </xdr:sp>
      <xdr:sp macro="" textlink="">
        <xdr:nvSpPr>
          <xdr:cNvPr id="11" name="テキスト ボックス 10">
            <a:extLst>
              <a:ext uri="{FF2B5EF4-FFF2-40B4-BE49-F238E27FC236}">
                <a16:creationId xmlns:a16="http://schemas.microsoft.com/office/drawing/2014/main" xmlns="" id="{93F67A1F-C9A7-484C-9CF0-F04427279700}"/>
              </a:ext>
            </a:extLst>
          </xdr:cNvPr>
          <xdr:cNvSpPr txBox="1"/>
        </xdr:nvSpPr>
        <xdr:spPr>
          <a:xfrm>
            <a:off x="15468093" y="4654550"/>
            <a:ext cx="984250" cy="2730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900" b="1"/>
              <a:t>平均値</a:t>
            </a:r>
          </a:p>
        </xdr:txBody>
      </xdr:sp>
    </xdr:grpSp>
    <xdr:clientData/>
  </xdr:twoCellAnchor>
  <xdr:twoCellAnchor>
    <xdr:from>
      <xdr:col>27</xdr:col>
      <xdr:colOff>540257</xdr:colOff>
      <xdr:row>24</xdr:row>
      <xdr:rowOff>168705</xdr:rowOff>
    </xdr:from>
    <xdr:to>
      <xdr:col>28</xdr:col>
      <xdr:colOff>44662</xdr:colOff>
      <xdr:row>25</xdr:row>
      <xdr:rowOff>119087</xdr:rowOff>
    </xdr:to>
    <xdr:sp macro="" textlink="">
      <xdr:nvSpPr>
        <xdr:cNvPr id="12" name="正方形/長方形 11">
          <a:extLst>
            <a:ext uri="{FF2B5EF4-FFF2-40B4-BE49-F238E27FC236}">
              <a16:creationId xmlns:a16="http://schemas.microsoft.com/office/drawing/2014/main" xmlns="" id="{2F6A87AE-48B7-4371-AAD5-2F0F9F792A09}"/>
            </a:ext>
          </a:extLst>
        </xdr:cNvPr>
        <xdr:cNvSpPr/>
      </xdr:nvSpPr>
      <xdr:spPr>
        <a:xfrm rot="2700000">
          <a:off x="19189469" y="6367043"/>
          <a:ext cx="178982" cy="164805"/>
        </a:xfrm>
        <a:prstGeom prst="rect">
          <a:avLst/>
        </a:prstGeom>
        <a:solidFill>
          <a:srgbClr val="FF99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3327</xdr:colOff>
      <xdr:row>8</xdr:row>
      <xdr:rowOff>65210</xdr:rowOff>
    </xdr:from>
    <xdr:to>
      <xdr:col>28</xdr:col>
      <xdr:colOff>459441</xdr:colOff>
      <xdr:row>23</xdr:row>
      <xdr:rowOff>65199</xdr:rowOff>
    </xdr:to>
    <xdr:graphicFrame macro="">
      <xdr:nvGraphicFramePr>
        <xdr:cNvPr id="13" name="グラフ 12">
          <a:extLst>
            <a:ext uri="{FF2B5EF4-FFF2-40B4-BE49-F238E27FC236}">
              <a16:creationId xmlns:a16="http://schemas.microsoft.com/office/drawing/2014/main" xmlns="" id="{91D0CC4B-BD40-421B-BC68-9E5FBCEDF05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19</xdr:col>
      <xdr:colOff>2017</xdr:colOff>
      <xdr:row>22</xdr:row>
      <xdr:rowOff>217602</xdr:rowOff>
    </xdr:from>
    <xdr:to>
      <xdr:col>19</xdr:col>
      <xdr:colOff>282021</xdr:colOff>
      <xdr:row>24</xdr:row>
      <xdr:rowOff>112094</xdr:rowOff>
    </xdr:to>
    <xdr:sp macro="" textlink="">
      <xdr:nvSpPr>
        <xdr:cNvPr id="14" name="テキスト ボックス 13">
          <a:extLst>
            <a:ext uri="{FF2B5EF4-FFF2-40B4-BE49-F238E27FC236}">
              <a16:creationId xmlns:a16="http://schemas.microsoft.com/office/drawing/2014/main" xmlns="" id="{4B91235D-69BF-49F3-87E3-045EB57E56C1}"/>
            </a:ext>
          </a:extLst>
        </xdr:cNvPr>
        <xdr:cNvSpPr txBox="1"/>
      </xdr:nvSpPr>
      <xdr:spPr>
        <a:xfrm>
          <a:off x="13375117" y="5951652"/>
          <a:ext cx="280004" cy="3516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b="1"/>
            <a:t>４</a:t>
          </a:r>
        </a:p>
      </xdr:txBody>
    </xdr:sp>
    <xdr:clientData/>
  </xdr:twoCellAnchor>
  <xdr:twoCellAnchor>
    <xdr:from>
      <xdr:col>22</xdr:col>
      <xdr:colOff>33544</xdr:colOff>
      <xdr:row>22</xdr:row>
      <xdr:rowOff>217602</xdr:rowOff>
    </xdr:from>
    <xdr:to>
      <xdr:col>22</xdr:col>
      <xdr:colOff>379199</xdr:colOff>
      <xdr:row>24</xdr:row>
      <xdr:rowOff>150194</xdr:rowOff>
    </xdr:to>
    <xdr:sp macro="" textlink="">
      <xdr:nvSpPr>
        <xdr:cNvPr id="15" name="テキスト ボックス 14">
          <a:extLst>
            <a:ext uri="{FF2B5EF4-FFF2-40B4-BE49-F238E27FC236}">
              <a16:creationId xmlns:a16="http://schemas.microsoft.com/office/drawing/2014/main" xmlns="" id="{A12C5DCB-C601-4999-A12C-F8A685B086DD}"/>
            </a:ext>
          </a:extLst>
        </xdr:cNvPr>
        <xdr:cNvSpPr txBox="1"/>
      </xdr:nvSpPr>
      <xdr:spPr>
        <a:xfrm>
          <a:off x="15387844" y="5951652"/>
          <a:ext cx="345655" cy="3897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b="1"/>
            <a:t>３</a:t>
          </a:r>
        </a:p>
      </xdr:txBody>
    </xdr:sp>
    <xdr:clientData/>
  </xdr:twoCellAnchor>
  <xdr:twoCellAnchor>
    <xdr:from>
      <xdr:col>25</xdr:col>
      <xdr:colOff>130721</xdr:colOff>
      <xdr:row>22</xdr:row>
      <xdr:rowOff>217602</xdr:rowOff>
    </xdr:from>
    <xdr:to>
      <xdr:col>25</xdr:col>
      <xdr:colOff>416827</xdr:colOff>
      <xdr:row>24</xdr:row>
      <xdr:rowOff>150194</xdr:rowOff>
    </xdr:to>
    <xdr:sp macro="" textlink="">
      <xdr:nvSpPr>
        <xdr:cNvPr id="16" name="テキスト ボックス 15">
          <a:extLst>
            <a:ext uri="{FF2B5EF4-FFF2-40B4-BE49-F238E27FC236}">
              <a16:creationId xmlns:a16="http://schemas.microsoft.com/office/drawing/2014/main" xmlns="" id="{16562B29-8472-4ED1-85F0-A494ACDF0A7A}"/>
            </a:ext>
          </a:extLst>
        </xdr:cNvPr>
        <xdr:cNvSpPr txBox="1"/>
      </xdr:nvSpPr>
      <xdr:spPr>
        <a:xfrm>
          <a:off x="17466221" y="5951652"/>
          <a:ext cx="286106" cy="3897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b="1"/>
            <a:t>２</a:t>
          </a:r>
        </a:p>
      </xdr:txBody>
    </xdr:sp>
    <xdr:clientData/>
  </xdr:twoCellAnchor>
  <xdr:twoCellAnchor>
    <xdr:from>
      <xdr:col>28</xdr:col>
      <xdr:colOff>168351</xdr:colOff>
      <xdr:row>22</xdr:row>
      <xdr:rowOff>217602</xdr:rowOff>
    </xdr:from>
    <xdr:to>
      <xdr:col>28</xdr:col>
      <xdr:colOff>464373</xdr:colOff>
      <xdr:row>24</xdr:row>
      <xdr:rowOff>112094</xdr:rowOff>
    </xdr:to>
    <xdr:sp macro="" textlink="">
      <xdr:nvSpPr>
        <xdr:cNvPr id="17" name="テキスト ボックス 16">
          <a:extLst>
            <a:ext uri="{FF2B5EF4-FFF2-40B4-BE49-F238E27FC236}">
              <a16:creationId xmlns:a16="http://schemas.microsoft.com/office/drawing/2014/main" xmlns="" id="{42D661B7-D45C-4EAE-A2AE-04FEFC8ED21A}"/>
            </a:ext>
          </a:extLst>
        </xdr:cNvPr>
        <xdr:cNvSpPr txBox="1"/>
      </xdr:nvSpPr>
      <xdr:spPr>
        <a:xfrm>
          <a:off x="19485051" y="5951652"/>
          <a:ext cx="296022" cy="3516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b="1"/>
            <a:t>１</a:t>
          </a:r>
        </a:p>
      </xdr:txBody>
    </xdr:sp>
    <xdr:clientData/>
  </xdr:twoCellAnchor>
  <xdr:twoCellAnchor>
    <xdr:from>
      <xdr:col>25</xdr:col>
      <xdr:colOff>692726</xdr:colOff>
      <xdr:row>35</xdr:row>
      <xdr:rowOff>34061</xdr:rowOff>
    </xdr:from>
    <xdr:to>
      <xdr:col>27</xdr:col>
      <xdr:colOff>252656</xdr:colOff>
      <xdr:row>36</xdr:row>
      <xdr:rowOff>213576</xdr:rowOff>
    </xdr:to>
    <xdr:sp macro="" textlink="">
      <xdr:nvSpPr>
        <xdr:cNvPr id="21" name="テキスト ボックス 20">
          <a:extLst>
            <a:ext uri="{FF2B5EF4-FFF2-40B4-BE49-F238E27FC236}">
              <a16:creationId xmlns:a16="http://schemas.microsoft.com/office/drawing/2014/main" xmlns="" id="{F8C8CE6C-D5D1-4CFA-89B7-9E0419C7CEBE}"/>
            </a:ext>
          </a:extLst>
        </xdr:cNvPr>
        <xdr:cNvSpPr txBox="1"/>
      </xdr:nvSpPr>
      <xdr:spPr>
        <a:xfrm>
          <a:off x="17996476" y="8797061"/>
          <a:ext cx="912480" cy="414465"/>
        </a:xfrm>
        <a:prstGeom prst="rect">
          <a:avLst/>
        </a:prstGeom>
        <a:solidFill>
          <a:srgbClr val="66CCFF"/>
        </a:solid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800" b="1" spc="-100" baseline="0"/>
            <a:t>導入</a:t>
          </a:r>
        </a:p>
      </xdr:txBody>
    </xdr:sp>
    <xdr:clientData/>
  </xdr:twoCellAnchor>
  <xdr:twoCellAnchor>
    <xdr:from>
      <xdr:col>19</xdr:col>
      <xdr:colOff>275246</xdr:colOff>
      <xdr:row>28</xdr:row>
      <xdr:rowOff>194720</xdr:rowOff>
    </xdr:from>
    <xdr:to>
      <xdr:col>31</xdr:col>
      <xdr:colOff>25795</xdr:colOff>
      <xdr:row>60</xdr:row>
      <xdr:rowOff>59349</xdr:rowOff>
    </xdr:to>
    <xdr:graphicFrame macro="">
      <xdr:nvGraphicFramePr>
        <xdr:cNvPr id="22" name="グラフ 21">
          <a:extLst>
            <a:ext uri="{FF2B5EF4-FFF2-40B4-BE49-F238E27FC236}">
              <a16:creationId xmlns:a16="http://schemas.microsoft.com/office/drawing/2014/main" xmlns="" id="{654C414F-D1E6-4948-A49E-126B47C2CB9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23</xdr:col>
      <xdr:colOff>121229</xdr:colOff>
      <xdr:row>31</xdr:row>
      <xdr:rowOff>103909</xdr:rowOff>
    </xdr:from>
    <xdr:to>
      <xdr:col>27</xdr:col>
      <xdr:colOff>277092</xdr:colOff>
      <xdr:row>35</xdr:row>
      <xdr:rowOff>138544</xdr:rowOff>
    </xdr:to>
    <xdr:sp macro="" textlink="">
      <xdr:nvSpPr>
        <xdr:cNvPr id="23" name="テキスト ボックス 22">
          <a:extLst>
            <a:ext uri="{FF2B5EF4-FFF2-40B4-BE49-F238E27FC236}">
              <a16:creationId xmlns:a16="http://schemas.microsoft.com/office/drawing/2014/main" xmlns="" id="{CFD5CE96-5DB9-4268-804E-294F1BBD22CB}"/>
            </a:ext>
          </a:extLst>
        </xdr:cNvPr>
        <xdr:cNvSpPr txBox="1"/>
      </xdr:nvSpPr>
      <xdr:spPr>
        <a:xfrm>
          <a:off x="16815956" y="7897091"/>
          <a:ext cx="2926772" cy="10044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kumimoji="1" lang="ja-JP" altLang="en-US" sz="1400" b="1">
              <a:solidFill>
                <a:schemeClr val="tx1"/>
              </a:solidFill>
            </a:rPr>
            <a:t>①これまでの学習を振り返ったり、「なぜだろう」「面白そうだ」と</a:t>
          </a:r>
          <a:endParaRPr kumimoji="1" lang="en-US" altLang="ja-JP" sz="1400" b="1">
            <a:solidFill>
              <a:schemeClr val="tx1"/>
            </a:solidFill>
          </a:endParaRPr>
        </a:p>
        <a:p>
          <a:pPr algn="l"/>
          <a:r>
            <a:rPr kumimoji="1" lang="ja-JP" altLang="en-US" sz="1400" b="1">
              <a:solidFill>
                <a:schemeClr val="tx1"/>
              </a:solidFill>
            </a:rPr>
            <a:t>感じる場面があった。</a:t>
          </a:r>
        </a:p>
      </xdr:txBody>
    </xdr:sp>
    <xdr:clientData/>
  </xdr:twoCellAnchor>
  <xdr:twoCellAnchor>
    <xdr:from>
      <xdr:col>27</xdr:col>
      <xdr:colOff>599020</xdr:colOff>
      <xdr:row>34</xdr:row>
      <xdr:rowOff>144647</xdr:rowOff>
    </xdr:from>
    <xdr:to>
      <xdr:col>31</xdr:col>
      <xdr:colOff>381000</xdr:colOff>
      <xdr:row>37</xdr:row>
      <xdr:rowOff>75704</xdr:rowOff>
    </xdr:to>
    <xdr:sp macro="" textlink="">
      <xdr:nvSpPr>
        <xdr:cNvPr id="24" name="テキスト ボックス 23">
          <a:extLst>
            <a:ext uri="{FF2B5EF4-FFF2-40B4-BE49-F238E27FC236}">
              <a16:creationId xmlns:a16="http://schemas.microsoft.com/office/drawing/2014/main" xmlns="" id="{73363B65-55D7-480C-9C73-9265869102CB}"/>
            </a:ext>
          </a:extLst>
        </xdr:cNvPr>
        <xdr:cNvSpPr txBox="1"/>
      </xdr:nvSpPr>
      <xdr:spPr>
        <a:xfrm>
          <a:off x="20064656" y="8665192"/>
          <a:ext cx="2518253" cy="65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kumimoji="1" lang="ja-JP" altLang="en-US" sz="1400" b="1">
              <a:solidFill>
                <a:schemeClr val="tx1"/>
              </a:solidFill>
            </a:rPr>
            <a:t>②「めあて」は、解決の見通しをもつことに役立った。</a:t>
          </a:r>
        </a:p>
      </xdr:txBody>
    </xdr:sp>
    <xdr:clientData/>
  </xdr:twoCellAnchor>
  <xdr:twoCellAnchor>
    <xdr:from>
      <xdr:col>29</xdr:col>
      <xdr:colOff>553704</xdr:colOff>
      <xdr:row>40</xdr:row>
      <xdr:rowOff>216926</xdr:rowOff>
    </xdr:from>
    <xdr:to>
      <xdr:col>33</xdr:col>
      <xdr:colOff>34638</xdr:colOff>
      <xdr:row>44</xdr:row>
      <xdr:rowOff>193796</xdr:rowOff>
    </xdr:to>
    <xdr:sp macro="" textlink="">
      <xdr:nvSpPr>
        <xdr:cNvPr id="25" name="テキスト ボックス 24">
          <a:extLst>
            <a:ext uri="{FF2B5EF4-FFF2-40B4-BE49-F238E27FC236}">
              <a16:creationId xmlns:a16="http://schemas.microsoft.com/office/drawing/2014/main" xmlns="" id="{2A13809A-4852-4530-9055-3297AEDCE9C6}"/>
            </a:ext>
          </a:extLst>
        </xdr:cNvPr>
        <xdr:cNvSpPr txBox="1"/>
      </xdr:nvSpPr>
      <xdr:spPr>
        <a:xfrm>
          <a:off x="21370159" y="10192199"/>
          <a:ext cx="1836206" cy="9466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kumimoji="1" lang="ja-JP" altLang="en-US" sz="1400" b="1">
              <a:solidFill>
                <a:schemeClr val="tx1"/>
              </a:solidFill>
            </a:rPr>
            <a:t>③最後まで自力解決に向けて取り組むことができた。</a:t>
          </a:r>
        </a:p>
      </xdr:txBody>
    </xdr:sp>
    <xdr:clientData/>
  </xdr:twoCellAnchor>
  <xdr:twoCellAnchor>
    <xdr:from>
      <xdr:col>30</xdr:col>
      <xdr:colOff>76257</xdr:colOff>
      <xdr:row>48</xdr:row>
      <xdr:rowOff>236802</xdr:rowOff>
    </xdr:from>
    <xdr:to>
      <xdr:col>33</xdr:col>
      <xdr:colOff>155864</xdr:colOff>
      <xdr:row>53</xdr:row>
      <xdr:rowOff>51954</xdr:rowOff>
    </xdr:to>
    <xdr:sp macro="" textlink="">
      <xdr:nvSpPr>
        <xdr:cNvPr id="26" name="テキスト ボックス 25">
          <a:extLst>
            <a:ext uri="{FF2B5EF4-FFF2-40B4-BE49-F238E27FC236}">
              <a16:creationId xmlns:a16="http://schemas.microsoft.com/office/drawing/2014/main" xmlns="" id="{1251C968-5F5A-4A8B-A032-BC8DF40463EB}"/>
            </a:ext>
          </a:extLst>
        </xdr:cNvPr>
        <xdr:cNvSpPr txBox="1"/>
      </xdr:nvSpPr>
      <xdr:spPr>
        <a:xfrm>
          <a:off x="21585439" y="12151711"/>
          <a:ext cx="1742152" cy="10274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kumimoji="1" lang="ja-JP" altLang="en-US" sz="1400" b="1">
              <a:solidFill>
                <a:schemeClr val="tx1"/>
              </a:solidFill>
            </a:rPr>
            <a:t>④話合いを通じて、自分の考えをより</a:t>
          </a:r>
          <a:endParaRPr kumimoji="1" lang="en-US" altLang="ja-JP" sz="1400" b="1">
            <a:solidFill>
              <a:schemeClr val="tx1"/>
            </a:solidFill>
          </a:endParaRPr>
        </a:p>
        <a:p>
          <a:pPr algn="l"/>
          <a:r>
            <a:rPr kumimoji="1" lang="ja-JP" altLang="en-US" sz="1400" b="1">
              <a:solidFill>
                <a:schemeClr val="tx1"/>
              </a:solidFill>
            </a:rPr>
            <a:t>よいものにできた。</a:t>
          </a:r>
        </a:p>
      </xdr:txBody>
    </xdr:sp>
    <xdr:clientData/>
  </xdr:twoCellAnchor>
  <xdr:twoCellAnchor>
    <xdr:from>
      <xdr:col>28</xdr:col>
      <xdr:colOff>655919</xdr:colOff>
      <xdr:row>56</xdr:row>
      <xdr:rowOff>98959</xdr:rowOff>
    </xdr:from>
    <xdr:to>
      <xdr:col>33</xdr:col>
      <xdr:colOff>300180</xdr:colOff>
      <xdr:row>60</xdr:row>
      <xdr:rowOff>103909</xdr:rowOff>
    </xdr:to>
    <xdr:sp macro="" textlink="">
      <xdr:nvSpPr>
        <xdr:cNvPr id="27" name="テキスト ボックス 26">
          <a:extLst>
            <a:ext uri="{FF2B5EF4-FFF2-40B4-BE49-F238E27FC236}">
              <a16:creationId xmlns:a16="http://schemas.microsoft.com/office/drawing/2014/main" xmlns="" id="{57EC52A0-A1FA-4EAF-BD2E-E18E062488C9}"/>
            </a:ext>
          </a:extLst>
        </xdr:cNvPr>
        <xdr:cNvSpPr txBox="1"/>
      </xdr:nvSpPr>
      <xdr:spPr>
        <a:xfrm>
          <a:off x="19913737" y="13791868"/>
          <a:ext cx="2576807" cy="9285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kumimoji="1" lang="ja-JP" altLang="en-US" sz="1400" b="1">
              <a:solidFill>
                <a:schemeClr val="tx1"/>
              </a:solidFill>
            </a:rPr>
            <a:t>⑤「まとめ」の活動を通して、学んだことを明らかにすることができた。</a:t>
          </a:r>
        </a:p>
      </xdr:txBody>
    </xdr:sp>
    <xdr:clientData/>
  </xdr:twoCellAnchor>
  <xdr:twoCellAnchor>
    <xdr:from>
      <xdr:col>26</xdr:col>
      <xdr:colOff>131346</xdr:colOff>
      <xdr:row>61</xdr:row>
      <xdr:rowOff>205633</xdr:rowOff>
    </xdr:from>
    <xdr:to>
      <xdr:col>28</xdr:col>
      <xdr:colOff>531090</xdr:colOff>
      <xdr:row>64</xdr:row>
      <xdr:rowOff>108118</xdr:rowOff>
    </xdr:to>
    <xdr:sp macro="" textlink="">
      <xdr:nvSpPr>
        <xdr:cNvPr id="28" name="テキスト ボックス 27">
          <a:extLst>
            <a:ext uri="{FF2B5EF4-FFF2-40B4-BE49-F238E27FC236}">
              <a16:creationId xmlns:a16="http://schemas.microsoft.com/office/drawing/2014/main" xmlns="" id="{809221B0-44E6-4C57-8E1C-C76CD3A50ABC}"/>
            </a:ext>
          </a:extLst>
        </xdr:cNvPr>
        <xdr:cNvSpPr txBox="1"/>
      </xdr:nvSpPr>
      <xdr:spPr>
        <a:xfrm>
          <a:off x="18072982" y="15053088"/>
          <a:ext cx="1715926" cy="5952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kumimoji="1" lang="ja-JP" altLang="en-US" sz="1400" b="1">
              <a:solidFill>
                <a:schemeClr val="tx1"/>
              </a:solidFill>
            </a:rPr>
            <a:t>⑥自分の学びを振り返ることができた。</a:t>
          </a:r>
        </a:p>
      </xdr:txBody>
    </xdr:sp>
    <xdr:clientData/>
  </xdr:twoCellAnchor>
  <xdr:twoCellAnchor>
    <xdr:from>
      <xdr:col>21</xdr:col>
      <xdr:colOff>467590</xdr:colOff>
      <xdr:row>62</xdr:row>
      <xdr:rowOff>55420</xdr:rowOff>
    </xdr:from>
    <xdr:to>
      <xdr:col>25</xdr:col>
      <xdr:colOff>219362</xdr:colOff>
      <xdr:row>66</xdr:row>
      <xdr:rowOff>34635</xdr:rowOff>
    </xdr:to>
    <xdr:sp macro="" textlink="">
      <xdr:nvSpPr>
        <xdr:cNvPr id="29" name="テキスト ボックス 28">
          <a:extLst>
            <a:ext uri="{FF2B5EF4-FFF2-40B4-BE49-F238E27FC236}">
              <a16:creationId xmlns:a16="http://schemas.microsoft.com/office/drawing/2014/main" xmlns="" id="{C977639B-31C2-4CA5-A2D4-ECD179C09C23}"/>
            </a:ext>
          </a:extLst>
        </xdr:cNvPr>
        <xdr:cNvSpPr txBox="1"/>
      </xdr:nvSpPr>
      <xdr:spPr>
        <a:xfrm>
          <a:off x="15776863" y="15364693"/>
          <a:ext cx="2522681" cy="9490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kumimoji="1" lang="ja-JP" altLang="en-US" sz="1400" b="1">
              <a:solidFill>
                <a:schemeClr val="tx1"/>
              </a:solidFill>
            </a:rPr>
            <a:t>⑦学習内容の理解を深めたり、次時への興味・関心を高めたりする場面があった。</a:t>
          </a:r>
        </a:p>
      </xdr:txBody>
    </xdr:sp>
    <xdr:clientData/>
  </xdr:twoCellAnchor>
  <xdr:twoCellAnchor>
    <xdr:from>
      <xdr:col>18</xdr:col>
      <xdr:colOff>11546</xdr:colOff>
      <xdr:row>57</xdr:row>
      <xdr:rowOff>139535</xdr:rowOff>
    </xdr:from>
    <xdr:to>
      <xdr:col>21</xdr:col>
      <xdr:colOff>469672</xdr:colOff>
      <xdr:row>63</xdr:row>
      <xdr:rowOff>11545</xdr:rowOff>
    </xdr:to>
    <xdr:sp macro="" textlink="">
      <xdr:nvSpPr>
        <xdr:cNvPr id="30" name="テキスト ボックス 29">
          <a:extLst>
            <a:ext uri="{FF2B5EF4-FFF2-40B4-BE49-F238E27FC236}">
              <a16:creationId xmlns:a16="http://schemas.microsoft.com/office/drawing/2014/main" xmlns="" id="{AD92E401-EDC9-46C3-A146-4085D6DE0DAA}"/>
            </a:ext>
          </a:extLst>
        </xdr:cNvPr>
        <xdr:cNvSpPr txBox="1"/>
      </xdr:nvSpPr>
      <xdr:spPr>
        <a:xfrm>
          <a:off x="12688455" y="14063353"/>
          <a:ext cx="2432399" cy="12574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kumimoji="1" lang="ja-JP" altLang="en-US" sz="1400" b="1">
              <a:solidFill>
                <a:schemeClr val="tx1"/>
              </a:solidFill>
            </a:rPr>
            <a:t>⑧タブレットパソコンや情報通信ネットワークを活用し、自分の考えを広げたり、深めたりすることができた。</a:t>
          </a:r>
        </a:p>
      </xdr:txBody>
    </xdr:sp>
    <xdr:clientData/>
  </xdr:twoCellAnchor>
  <xdr:twoCellAnchor>
    <xdr:from>
      <xdr:col>17</xdr:col>
      <xdr:colOff>207818</xdr:colOff>
      <xdr:row>49</xdr:row>
      <xdr:rowOff>5772</xdr:rowOff>
    </xdr:from>
    <xdr:to>
      <xdr:col>20</xdr:col>
      <xdr:colOff>329046</xdr:colOff>
      <xdr:row>52</xdr:row>
      <xdr:rowOff>225137</xdr:rowOff>
    </xdr:to>
    <xdr:sp macro="" textlink="">
      <xdr:nvSpPr>
        <xdr:cNvPr id="31" name="テキスト ボックス 30">
          <a:extLst>
            <a:ext uri="{FF2B5EF4-FFF2-40B4-BE49-F238E27FC236}">
              <a16:creationId xmlns:a16="http://schemas.microsoft.com/office/drawing/2014/main" xmlns="" id="{73D5119E-8852-4C1B-8625-199187A6513F}"/>
            </a:ext>
          </a:extLst>
        </xdr:cNvPr>
        <xdr:cNvSpPr txBox="1"/>
      </xdr:nvSpPr>
      <xdr:spPr>
        <a:xfrm>
          <a:off x="12780818" y="12163136"/>
          <a:ext cx="2164773" cy="9467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kumimoji="1" lang="ja-JP" altLang="en-US" sz="1400" b="1">
              <a:solidFill>
                <a:schemeClr val="tx1"/>
              </a:solidFill>
            </a:rPr>
            <a:t>⑨黒板に示された内容は、</a:t>
          </a:r>
          <a:endParaRPr kumimoji="1" lang="en-US" altLang="ja-JP" sz="1400" b="1">
            <a:solidFill>
              <a:schemeClr val="tx1"/>
            </a:solidFill>
          </a:endParaRPr>
        </a:p>
        <a:p>
          <a:pPr algn="l"/>
          <a:r>
            <a:rPr kumimoji="1" lang="ja-JP" altLang="en-US" sz="1400" b="1">
              <a:solidFill>
                <a:schemeClr val="tx1"/>
              </a:solidFill>
            </a:rPr>
            <a:t>学習の流れが分かりやすい</a:t>
          </a:r>
          <a:endParaRPr kumimoji="1" lang="en-US" altLang="ja-JP" sz="1400" b="1">
            <a:solidFill>
              <a:schemeClr val="tx1"/>
            </a:solidFill>
          </a:endParaRPr>
        </a:p>
        <a:p>
          <a:pPr algn="l"/>
          <a:r>
            <a:rPr kumimoji="1" lang="ja-JP" altLang="en-US" sz="1400" b="1">
              <a:solidFill>
                <a:schemeClr val="tx1"/>
              </a:solidFill>
            </a:rPr>
            <a:t>ものだった。</a:t>
          </a:r>
        </a:p>
      </xdr:txBody>
    </xdr:sp>
    <xdr:clientData/>
  </xdr:twoCellAnchor>
  <xdr:twoCellAnchor>
    <xdr:from>
      <xdr:col>17</xdr:col>
      <xdr:colOff>438727</xdr:colOff>
      <xdr:row>41</xdr:row>
      <xdr:rowOff>139040</xdr:rowOff>
    </xdr:from>
    <xdr:to>
      <xdr:col>20</xdr:col>
      <xdr:colOff>508001</xdr:colOff>
      <xdr:row>44</xdr:row>
      <xdr:rowOff>92363</xdr:rowOff>
    </xdr:to>
    <xdr:sp macro="" textlink="">
      <xdr:nvSpPr>
        <xdr:cNvPr id="32" name="テキスト ボックス 31">
          <a:extLst>
            <a:ext uri="{FF2B5EF4-FFF2-40B4-BE49-F238E27FC236}">
              <a16:creationId xmlns:a16="http://schemas.microsoft.com/office/drawing/2014/main" xmlns="" id="{5E005506-25E4-49C5-962B-759F9574297B}"/>
            </a:ext>
          </a:extLst>
        </xdr:cNvPr>
        <xdr:cNvSpPr txBox="1"/>
      </xdr:nvSpPr>
      <xdr:spPr>
        <a:xfrm>
          <a:off x="12457545" y="10322131"/>
          <a:ext cx="2043547" cy="6575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kumimoji="1" lang="ja-JP" altLang="en-US" sz="1400" b="1">
              <a:solidFill>
                <a:schemeClr val="tx1"/>
              </a:solidFill>
            </a:rPr>
            <a:t>⑩どの教科も同じような学習の流れだと感じる。</a:t>
          </a:r>
        </a:p>
      </xdr:txBody>
    </xdr:sp>
    <xdr:clientData/>
  </xdr:twoCellAnchor>
  <xdr:twoCellAnchor>
    <xdr:from>
      <xdr:col>19</xdr:col>
      <xdr:colOff>34637</xdr:colOff>
      <xdr:row>34</xdr:row>
      <xdr:rowOff>73643</xdr:rowOff>
    </xdr:from>
    <xdr:to>
      <xdr:col>22</xdr:col>
      <xdr:colOff>472787</xdr:colOff>
      <xdr:row>38</xdr:row>
      <xdr:rowOff>80818</xdr:rowOff>
    </xdr:to>
    <xdr:sp macro="" textlink="">
      <xdr:nvSpPr>
        <xdr:cNvPr id="33" name="テキスト ボックス 32">
          <a:extLst>
            <a:ext uri="{FF2B5EF4-FFF2-40B4-BE49-F238E27FC236}">
              <a16:creationId xmlns:a16="http://schemas.microsoft.com/office/drawing/2014/main" xmlns="" id="{2C39DA40-0C27-43E9-A64D-DCD7A2BA623B}"/>
            </a:ext>
          </a:extLst>
        </xdr:cNvPr>
        <xdr:cNvSpPr txBox="1"/>
      </xdr:nvSpPr>
      <xdr:spPr>
        <a:xfrm>
          <a:off x="13369637" y="8640370"/>
          <a:ext cx="2412423" cy="9308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kumimoji="1" lang="ja-JP" altLang="en-US" sz="1400" b="1">
              <a:solidFill>
                <a:schemeClr val="tx1"/>
              </a:solidFill>
            </a:rPr>
            <a:t>⑪先生は、自分の学習の状況や振り返りの記述内容を見てくれていると感じる。</a:t>
          </a:r>
        </a:p>
      </xdr:txBody>
    </xdr:sp>
    <xdr:clientData/>
  </xdr:twoCellAnchor>
  <xdr:twoCellAnchor>
    <xdr:from>
      <xdr:col>20</xdr:col>
      <xdr:colOff>454870</xdr:colOff>
      <xdr:row>35</xdr:row>
      <xdr:rowOff>64844</xdr:rowOff>
    </xdr:from>
    <xdr:to>
      <xdr:col>29</xdr:col>
      <xdr:colOff>452362</xdr:colOff>
      <xdr:row>60</xdr:row>
      <xdr:rowOff>134488</xdr:rowOff>
    </xdr:to>
    <xdr:grpSp>
      <xdr:nvGrpSpPr>
        <xdr:cNvPr id="34" name="グループ化 33">
          <a:extLst>
            <a:ext uri="{FF2B5EF4-FFF2-40B4-BE49-F238E27FC236}">
              <a16:creationId xmlns:a16="http://schemas.microsoft.com/office/drawing/2014/main" xmlns="" id="{F9E65CCA-0D75-4FCC-93CF-971F1815E4EE}"/>
            </a:ext>
          </a:extLst>
        </xdr:cNvPr>
        <xdr:cNvGrpSpPr/>
      </xdr:nvGrpSpPr>
      <xdr:grpSpPr>
        <a:xfrm>
          <a:off x="14958270" y="8891344"/>
          <a:ext cx="6144292" cy="6152944"/>
          <a:chOff x="14788537" y="6892430"/>
          <a:chExt cx="5867996" cy="5905398"/>
        </a:xfrm>
      </xdr:grpSpPr>
      <xdr:sp macro="" textlink="">
        <xdr:nvSpPr>
          <xdr:cNvPr id="35" name="テキスト ボックス 34">
            <a:extLst>
              <a:ext uri="{FF2B5EF4-FFF2-40B4-BE49-F238E27FC236}">
                <a16:creationId xmlns:a16="http://schemas.microsoft.com/office/drawing/2014/main" xmlns="" id="{908AB24E-ECF5-4345-8EDE-B8C6CF497E24}"/>
              </a:ext>
            </a:extLst>
          </xdr:cNvPr>
          <xdr:cNvSpPr txBox="1"/>
        </xdr:nvSpPr>
        <xdr:spPr>
          <a:xfrm>
            <a:off x="17553102" y="6892430"/>
            <a:ext cx="375603" cy="3874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b="1"/>
              <a:t>①</a:t>
            </a:r>
          </a:p>
        </xdr:txBody>
      </xdr:sp>
      <xdr:sp macro="" textlink="">
        <xdr:nvSpPr>
          <xdr:cNvPr id="36" name="テキスト ボックス 35">
            <a:extLst>
              <a:ext uri="{FF2B5EF4-FFF2-40B4-BE49-F238E27FC236}">
                <a16:creationId xmlns:a16="http://schemas.microsoft.com/office/drawing/2014/main" xmlns="" id="{5ED9FA54-438C-44DC-9D38-105C9B4F90E6}"/>
              </a:ext>
            </a:extLst>
          </xdr:cNvPr>
          <xdr:cNvSpPr txBox="1"/>
        </xdr:nvSpPr>
        <xdr:spPr>
          <a:xfrm>
            <a:off x="19069110" y="7329728"/>
            <a:ext cx="381953" cy="410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b="1"/>
              <a:t>②</a:t>
            </a:r>
          </a:p>
        </xdr:txBody>
      </xdr:sp>
      <xdr:sp macro="" textlink="">
        <xdr:nvSpPr>
          <xdr:cNvPr id="37" name="テキスト ボックス 36">
            <a:extLst>
              <a:ext uri="{FF2B5EF4-FFF2-40B4-BE49-F238E27FC236}">
                <a16:creationId xmlns:a16="http://schemas.microsoft.com/office/drawing/2014/main" xmlns="" id="{C5DA8EB3-E132-4DBB-BA94-56E0C6D311DE}"/>
              </a:ext>
            </a:extLst>
          </xdr:cNvPr>
          <xdr:cNvSpPr txBox="1"/>
        </xdr:nvSpPr>
        <xdr:spPr>
          <a:xfrm>
            <a:off x="20080192" y="8547811"/>
            <a:ext cx="367067" cy="4136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b="1"/>
              <a:t>③</a:t>
            </a:r>
          </a:p>
        </xdr:txBody>
      </xdr:sp>
      <xdr:sp macro="" textlink="">
        <xdr:nvSpPr>
          <xdr:cNvPr id="38" name="テキスト ボックス 37">
            <a:extLst>
              <a:ext uri="{FF2B5EF4-FFF2-40B4-BE49-F238E27FC236}">
                <a16:creationId xmlns:a16="http://schemas.microsoft.com/office/drawing/2014/main" xmlns="" id="{A9EBF9B6-D63F-47B2-AD85-0C408194437F}"/>
              </a:ext>
            </a:extLst>
          </xdr:cNvPr>
          <xdr:cNvSpPr txBox="1"/>
        </xdr:nvSpPr>
        <xdr:spPr>
          <a:xfrm>
            <a:off x="20290326" y="10135171"/>
            <a:ext cx="366207" cy="3964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b="1"/>
              <a:t>④</a:t>
            </a:r>
          </a:p>
        </xdr:txBody>
      </xdr:sp>
      <xdr:sp macro="" textlink="">
        <xdr:nvSpPr>
          <xdr:cNvPr id="39" name="テキスト ボックス 38">
            <a:extLst>
              <a:ext uri="{FF2B5EF4-FFF2-40B4-BE49-F238E27FC236}">
                <a16:creationId xmlns:a16="http://schemas.microsoft.com/office/drawing/2014/main" xmlns="" id="{C5BE7871-83E2-4EF2-93E5-803C85DC062C}"/>
              </a:ext>
            </a:extLst>
          </xdr:cNvPr>
          <xdr:cNvSpPr txBox="1"/>
        </xdr:nvSpPr>
        <xdr:spPr>
          <a:xfrm>
            <a:off x="15465368" y="11558564"/>
            <a:ext cx="366335" cy="4074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b="1"/>
              <a:t>⑧</a:t>
            </a:r>
          </a:p>
        </xdr:txBody>
      </xdr:sp>
      <xdr:sp macro="" textlink="">
        <xdr:nvSpPr>
          <xdr:cNvPr id="40" name="テキスト ボックス 39">
            <a:extLst>
              <a:ext uri="{FF2B5EF4-FFF2-40B4-BE49-F238E27FC236}">
                <a16:creationId xmlns:a16="http://schemas.microsoft.com/office/drawing/2014/main" xmlns="" id="{2CFF9C93-5101-4682-856B-2D9B1A36FF01}"/>
              </a:ext>
            </a:extLst>
          </xdr:cNvPr>
          <xdr:cNvSpPr txBox="1"/>
        </xdr:nvSpPr>
        <xdr:spPr>
          <a:xfrm>
            <a:off x="14788537" y="10103809"/>
            <a:ext cx="376399" cy="3979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b="1"/>
              <a:t>⑨</a:t>
            </a:r>
          </a:p>
        </xdr:txBody>
      </xdr:sp>
      <xdr:sp macro="" textlink="">
        <xdr:nvSpPr>
          <xdr:cNvPr id="41" name="テキスト ボックス 40">
            <a:extLst>
              <a:ext uri="{FF2B5EF4-FFF2-40B4-BE49-F238E27FC236}">
                <a16:creationId xmlns:a16="http://schemas.microsoft.com/office/drawing/2014/main" xmlns="" id="{64F641F9-A0F4-4D24-84C3-B4078FEBE0A6}"/>
              </a:ext>
            </a:extLst>
          </xdr:cNvPr>
          <xdr:cNvSpPr txBox="1"/>
        </xdr:nvSpPr>
        <xdr:spPr>
          <a:xfrm>
            <a:off x="18336991" y="12385886"/>
            <a:ext cx="369446" cy="4029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b="1"/>
              <a:t>⑥</a:t>
            </a:r>
          </a:p>
        </xdr:txBody>
      </xdr:sp>
      <xdr:sp macro="" textlink="">
        <xdr:nvSpPr>
          <xdr:cNvPr id="42" name="テキスト ボックス 41">
            <a:extLst>
              <a:ext uri="{FF2B5EF4-FFF2-40B4-BE49-F238E27FC236}">
                <a16:creationId xmlns:a16="http://schemas.microsoft.com/office/drawing/2014/main" xmlns="" id="{87EC1E01-EC66-4E66-BAE9-6B3A15E481A2}"/>
              </a:ext>
            </a:extLst>
          </xdr:cNvPr>
          <xdr:cNvSpPr txBox="1"/>
        </xdr:nvSpPr>
        <xdr:spPr>
          <a:xfrm>
            <a:off x="16784420" y="12381250"/>
            <a:ext cx="375603" cy="4165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b="1"/>
              <a:t>⑦</a:t>
            </a:r>
          </a:p>
        </xdr:txBody>
      </xdr:sp>
      <xdr:sp macro="" textlink="">
        <xdr:nvSpPr>
          <xdr:cNvPr id="43" name="テキスト ボックス 42">
            <a:extLst>
              <a:ext uri="{FF2B5EF4-FFF2-40B4-BE49-F238E27FC236}">
                <a16:creationId xmlns:a16="http://schemas.microsoft.com/office/drawing/2014/main" xmlns="" id="{D6D24112-8976-4D8B-8F7E-1F1BA5C70555}"/>
              </a:ext>
            </a:extLst>
          </xdr:cNvPr>
          <xdr:cNvSpPr txBox="1"/>
        </xdr:nvSpPr>
        <xdr:spPr>
          <a:xfrm>
            <a:off x="19611132" y="11538898"/>
            <a:ext cx="376335" cy="4136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b="1"/>
              <a:t>⑤</a:t>
            </a:r>
          </a:p>
        </xdr:txBody>
      </xdr:sp>
      <xdr:sp macro="" textlink="">
        <xdr:nvSpPr>
          <xdr:cNvPr id="44" name="テキスト ボックス 43">
            <a:extLst>
              <a:ext uri="{FF2B5EF4-FFF2-40B4-BE49-F238E27FC236}">
                <a16:creationId xmlns:a16="http://schemas.microsoft.com/office/drawing/2014/main" xmlns="" id="{C1C2433E-5134-42F6-8032-803D6D1053F7}"/>
              </a:ext>
            </a:extLst>
          </xdr:cNvPr>
          <xdr:cNvSpPr txBox="1"/>
        </xdr:nvSpPr>
        <xdr:spPr>
          <a:xfrm>
            <a:off x="15007936" y="8519503"/>
            <a:ext cx="381953" cy="3947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b="1"/>
              <a:t>⑩</a:t>
            </a:r>
          </a:p>
        </xdr:txBody>
      </xdr:sp>
      <xdr:sp macro="" textlink="">
        <xdr:nvSpPr>
          <xdr:cNvPr id="45" name="テキスト ボックス 44">
            <a:extLst>
              <a:ext uri="{FF2B5EF4-FFF2-40B4-BE49-F238E27FC236}">
                <a16:creationId xmlns:a16="http://schemas.microsoft.com/office/drawing/2014/main" xmlns="" id="{2CF86C9B-AAD1-4244-90CD-8DEC9D0A4892}"/>
              </a:ext>
            </a:extLst>
          </xdr:cNvPr>
          <xdr:cNvSpPr txBox="1"/>
        </xdr:nvSpPr>
        <xdr:spPr>
          <a:xfrm>
            <a:off x="16019364" y="7346079"/>
            <a:ext cx="456492" cy="4651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b="1"/>
              <a:t>⑪</a:t>
            </a:r>
          </a:p>
        </xdr:txBody>
      </xdr:sp>
    </xdr:grpSp>
    <xdr:clientData/>
  </xdr:twoCellAnchor>
  <xdr:twoCellAnchor>
    <xdr:from>
      <xdr:col>29</xdr:col>
      <xdr:colOff>121226</xdr:colOff>
      <xdr:row>46</xdr:row>
      <xdr:rowOff>51955</xdr:rowOff>
    </xdr:from>
    <xdr:to>
      <xdr:col>30</xdr:col>
      <xdr:colOff>373883</xdr:colOff>
      <xdr:row>47</xdr:row>
      <xdr:rowOff>231470</xdr:rowOff>
    </xdr:to>
    <xdr:sp macro="" textlink="">
      <xdr:nvSpPr>
        <xdr:cNvPr id="46" name="テキスト ボックス 45">
          <a:extLst>
            <a:ext uri="{FF2B5EF4-FFF2-40B4-BE49-F238E27FC236}">
              <a16:creationId xmlns:a16="http://schemas.microsoft.com/office/drawing/2014/main" xmlns="" id="{78236078-5264-42CD-9FA4-0D663316E3E3}"/>
            </a:ext>
          </a:extLst>
        </xdr:cNvPr>
        <xdr:cNvSpPr txBox="1"/>
      </xdr:nvSpPr>
      <xdr:spPr>
        <a:xfrm>
          <a:off x="20091976" y="11424805"/>
          <a:ext cx="913057" cy="414465"/>
        </a:xfrm>
        <a:prstGeom prst="rect">
          <a:avLst/>
        </a:prstGeom>
        <a:solidFill>
          <a:srgbClr val="CCFFCC"/>
        </a:solid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800" b="1" spc="-100" baseline="0"/>
            <a:t>展開</a:t>
          </a:r>
        </a:p>
      </xdr:txBody>
    </xdr:sp>
    <xdr:clientData/>
  </xdr:twoCellAnchor>
  <xdr:twoCellAnchor>
    <xdr:from>
      <xdr:col>26</xdr:col>
      <xdr:colOff>675408</xdr:colOff>
      <xdr:row>58</xdr:row>
      <xdr:rowOff>155865</xdr:rowOff>
    </xdr:from>
    <xdr:to>
      <xdr:col>28</xdr:col>
      <xdr:colOff>235337</xdr:colOff>
      <xdr:row>60</xdr:row>
      <xdr:rowOff>92926</xdr:rowOff>
    </xdr:to>
    <xdr:sp macro="" textlink="">
      <xdr:nvSpPr>
        <xdr:cNvPr id="47" name="テキスト ボックス 46">
          <a:extLst>
            <a:ext uri="{FF2B5EF4-FFF2-40B4-BE49-F238E27FC236}">
              <a16:creationId xmlns:a16="http://schemas.microsoft.com/office/drawing/2014/main" xmlns="" id="{2D3AB283-4B7B-4CD9-A2FD-60B71C65C1AA}"/>
            </a:ext>
          </a:extLst>
        </xdr:cNvPr>
        <xdr:cNvSpPr txBox="1"/>
      </xdr:nvSpPr>
      <xdr:spPr>
        <a:xfrm>
          <a:off x="18658608" y="14348115"/>
          <a:ext cx="893429" cy="394261"/>
        </a:xfrm>
        <a:prstGeom prst="rect">
          <a:avLst/>
        </a:prstGeom>
        <a:solidFill>
          <a:srgbClr val="FFFF99"/>
        </a:solid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800" b="1" spc="-100" baseline="0"/>
            <a:t>終末</a:t>
          </a:r>
        </a:p>
      </xdr:txBody>
    </xdr:sp>
    <xdr:clientData/>
  </xdr:twoCellAnchor>
  <xdr:twoCellAnchor>
    <xdr:from>
      <xdr:col>19</xdr:col>
      <xdr:colOff>588819</xdr:colOff>
      <xdr:row>45</xdr:row>
      <xdr:rowOff>207819</xdr:rowOff>
    </xdr:from>
    <xdr:to>
      <xdr:col>21</xdr:col>
      <xdr:colOff>148748</xdr:colOff>
      <xdr:row>47</xdr:row>
      <xdr:rowOff>144879</xdr:rowOff>
    </xdr:to>
    <xdr:sp macro="" textlink="">
      <xdr:nvSpPr>
        <xdr:cNvPr id="48" name="テキスト ボックス 47">
          <a:extLst>
            <a:ext uri="{FF2B5EF4-FFF2-40B4-BE49-F238E27FC236}">
              <a16:creationId xmlns:a16="http://schemas.microsoft.com/office/drawing/2014/main" xmlns="" id="{19568DCF-F4B5-45E1-8A5B-61056FA45D66}"/>
            </a:ext>
          </a:extLst>
        </xdr:cNvPr>
        <xdr:cNvSpPr txBox="1"/>
      </xdr:nvSpPr>
      <xdr:spPr>
        <a:xfrm>
          <a:off x="13961919" y="11345719"/>
          <a:ext cx="880729" cy="406960"/>
        </a:xfrm>
        <a:prstGeom prst="rect">
          <a:avLst/>
        </a:prstGeom>
        <a:solidFill>
          <a:srgbClr val="FFCCFF"/>
        </a:solid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800" b="1" spc="-100" baseline="0"/>
            <a:t>全体</a:t>
          </a:r>
        </a:p>
      </xdr:txBody>
    </xdr:sp>
    <xdr:clientData/>
  </xdr:twoCellAnchor>
  <xdr:twoCellAnchor>
    <xdr:from>
      <xdr:col>0</xdr:col>
      <xdr:colOff>560464</xdr:colOff>
      <xdr:row>0</xdr:row>
      <xdr:rowOff>217237</xdr:rowOff>
    </xdr:from>
    <xdr:to>
      <xdr:col>13</xdr:col>
      <xdr:colOff>534727</xdr:colOff>
      <xdr:row>2</xdr:row>
      <xdr:rowOff>16710</xdr:rowOff>
    </xdr:to>
    <xdr:sp macro="" textlink="">
      <xdr:nvSpPr>
        <xdr:cNvPr id="49" name="角丸四角形吹き出し 16">
          <a:extLst>
            <a:ext uri="{FF2B5EF4-FFF2-40B4-BE49-F238E27FC236}">
              <a16:creationId xmlns:a16="http://schemas.microsoft.com/office/drawing/2014/main" xmlns="" id="{179F4765-6C10-4D67-BE4A-45CB39B242C6}"/>
            </a:ext>
          </a:extLst>
        </xdr:cNvPr>
        <xdr:cNvSpPr/>
      </xdr:nvSpPr>
      <xdr:spPr>
        <a:xfrm>
          <a:off x="560464" y="217237"/>
          <a:ext cx="9391313" cy="967873"/>
        </a:xfrm>
        <a:prstGeom prst="wedgeRoundRectCallout">
          <a:avLst>
            <a:gd name="adj1" fmla="val -33417"/>
            <a:gd name="adj2" fmla="val 99276"/>
            <a:gd name="adj3" fmla="val 16667"/>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800">
              <a:solidFill>
                <a:schemeClr val="tx1"/>
              </a:solidFill>
            </a:rPr>
            <a:t>各項目の評価を連続して入力すると、右の各項目のセルに自動的に反映されます。</a:t>
          </a:r>
          <a:endParaRPr kumimoji="1" lang="en-US" altLang="ja-JP" sz="1800">
            <a:solidFill>
              <a:schemeClr val="tx1"/>
            </a:solidFill>
          </a:endParaRPr>
        </a:p>
        <a:p>
          <a:pPr algn="l"/>
          <a:r>
            <a:rPr kumimoji="1" lang="ja-JP" altLang="en-US" sz="1800">
              <a:solidFill>
                <a:schemeClr val="tx1"/>
              </a:solidFill>
            </a:rPr>
            <a:t>　</a:t>
          </a:r>
          <a:r>
            <a:rPr kumimoji="1" lang="en-US" altLang="ja-JP" sz="1800">
              <a:solidFill>
                <a:schemeClr val="tx1"/>
              </a:solidFill>
            </a:rPr>
            <a:t>※</a:t>
          </a:r>
          <a:r>
            <a:rPr kumimoji="1" lang="ja-JP" altLang="en-US" sz="1800">
              <a:solidFill>
                <a:schemeClr val="tx1"/>
              </a:solidFill>
            </a:rPr>
            <a:t>　入力ミスや未入力等の場合は、セルが赤くなります。未回答は「０」を入力。</a:t>
          </a:r>
          <a:endParaRPr kumimoji="1" lang="en-US" altLang="ja-JP" sz="1800">
            <a:solidFill>
              <a:schemeClr val="tx1"/>
            </a:solidFill>
          </a:endParaRPr>
        </a:p>
      </xdr:txBody>
    </xdr:sp>
    <xdr:clientData/>
  </xdr:twoCellAnchor>
  <xdr:twoCellAnchor>
    <xdr:from>
      <xdr:col>7</xdr:col>
      <xdr:colOff>561975</xdr:colOff>
      <xdr:row>9</xdr:row>
      <xdr:rowOff>188660</xdr:rowOff>
    </xdr:from>
    <xdr:to>
      <xdr:col>13</xdr:col>
      <xdr:colOff>581025</xdr:colOff>
      <xdr:row>22</xdr:row>
      <xdr:rowOff>57149</xdr:rowOff>
    </xdr:to>
    <xdr:sp macro="" textlink="">
      <xdr:nvSpPr>
        <xdr:cNvPr id="50" name="角丸四角形吹き出し 50">
          <a:extLst>
            <a:ext uri="{FF2B5EF4-FFF2-40B4-BE49-F238E27FC236}">
              <a16:creationId xmlns:a16="http://schemas.microsoft.com/office/drawing/2014/main" xmlns="" id="{AF949948-CCD1-487E-9DDF-48F6F12651EC}"/>
            </a:ext>
          </a:extLst>
        </xdr:cNvPr>
        <xdr:cNvSpPr/>
      </xdr:nvSpPr>
      <xdr:spPr>
        <a:xfrm>
          <a:off x="6016625" y="2950910"/>
          <a:ext cx="3981450" cy="2840289"/>
        </a:xfrm>
        <a:prstGeom prst="wedgeRoundRectCallout">
          <a:avLst>
            <a:gd name="adj1" fmla="val -26607"/>
            <a:gd name="adj2" fmla="val 41403"/>
            <a:gd name="adj3" fmla="val 16667"/>
          </a:avLst>
        </a:prstGeom>
        <a:solidFill>
          <a:srgbClr val="00206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a:solidFill>
                <a:schemeClr val="bg1"/>
              </a:solidFill>
            </a:rPr>
            <a:t>■Ｃの列に数値を入れても、右側の項目に数値が表示されない場合については、タブの数式から、「計算方法の設定」をクリックして、</a:t>
          </a:r>
          <a:r>
            <a:rPr kumimoji="1" lang="en-US" altLang="ja-JP" sz="1600" b="1">
              <a:solidFill>
                <a:schemeClr val="bg1"/>
              </a:solidFill>
            </a:rPr>
            <a:t>『</a:t>
          </a:r>
          <a:r>
            <a:rPr kumimoji="1" lang="ja-JP" altLang="en-US" sz="1600" b="1">
              <a:solidFill>
                <a:schemeClr val="bg1"/>
              </a:solidFill>
            </a:rPr>
            <a:t>自動</a:t>
          </a:r>
          <a:r>
            <a:rPr kumimoji="1" lang="en-US" altLang="ja-JP" sz="1600" b="1">
              <a:solidFill>
                <a:schemeClr val="bg1"/>
              </a:solidFill>
            </a:rPr>
            <a:t>』</a:t>
          </a:r>
          <a:r>
            <a:rPr kumimoji="1" lang="ja-JP" altLang="en-US" sz="1600" b="1">
              <a:solidFill>
                <a:schemeClr val="bg1"/>
              </a:solidFill>
            </a:rPr>
            <a:t>を選択してください。</a:t>
          </a:r>
          <a:endParaRPr kumimoji="1" lang="en-US" altLang="ja-JP" sz="1600" b="1">
            <a:solidFill>
              <a:schemeClr val="bg1"/>
            </a:solidFill>
          </a:endParaRPr>
        </a:p>
        <a:p>
          <a:pPr algn="l"/>
          <a:r>
            <a:rPr kumimoji="1" lang="en-US" altLang="ja-JP" sz="1600" b="1">
              <a:solidFill>
                <a:schemeClr val="bg1"/>
              </a:solidFill>
            </a:rPr>
            <a:t>※『</a:t>
          </a:r>
          <a:r>
            <a:rPr kumimoji="1" lang="ja-JP" altLang="en-US" sz="1600" b="1">
              <a:solidFill>
                <a:schemeClr val="bg1"/>
              </a:solidFill>
            </a:rPr>
            <a:t>手動</a:t>
          </a:r>
          <a:r>
            <a:rPr kumimoji="1" lang="en-US" altLang="ja-JP" sz="1600" b="1">
              <a:solidFill>
                <a:schemeClr val="bg1"/>
              </a:solidFill>
            </a:rPr>
            <a:t>』</a:t>
          </a:r>
          <a:r>
            <a:rPr kumimoji="1" lang="ja-JP" altLang="en-US" sz="1600" b="1">
              <a:solidFill>
                <a:schemeClr val="bg1"/>
              </a:solidFill>
            </a:rPr>
            <a:t>が選択されていることが</a:t>
          </a:r>
          <a:endParaRPr kumimoji="1" lang="en-US" altLang="ja-JP" sz="1600" b="1">
            <a:solidFill>
              <a:schemeClr val="bg1"/>
            </a:solidFill>
          </a:endParaRPr>
        </a:p>
        <a:p>
          <a:pPr algn="l"/>
          <a:r>
            <a:rPr kumimoji="1" lang="ja-JP" altLang="en-US" sz="1600" b="1">
              <a:solidFill>
                <a:schemeClr val="bg1"/>
              </a:solidFill>
            </a:rPr>
            <a:t>　考えられます。</a:t>
          </a:r>
          <a:endParaRPr kumimoji="1" lang="en-US" altLang="ja-JP" sz="1600" b="1">
            <a:solidFill>
              <a:schemeClr val="bg1"/>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21</xdr:col>
      <xdr:colOff>323850</xdr:colOff>
      <xdr:row>37</xdr:row>
      <xdr:rowOff>200025</xdr:rowOff>
    </xdr:from>
    <xdr:to>
      <xdr:col>28</xdr:col>
      <xdr:colOff>647700</xdr:colOff>
      <xdr:row>59</xdr:row>
      <xdr:rowOff>47625</xdr:rowOff>
    </xdr:to>
    <xdr:sp macro="" textlink="">
      <xdr:nvSpPr>
        <xdr:cNvPr id="54" name="パイ 53"/>
        <xdr:cNvSpPr/>
      </xdr:nvSpPr>
      <xdr:spPr>
        <a:xfrm>
          <a:off x="15554325" y="9477375"/>
          <a:ext cx="5124450" cy="5124450"/>
        </a:xfrm>
        <a:prstGeom prst="pie">
          <a:avLst>
            <a:gd name="adj1" fmla="val 15177023"/>
            <a:gd name="adj2" fmla="val 19056319"/>
          </a:avLst>
        </a:prstGeom>
        <a:solidFill>
          <a:srgbClr val="0099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21</xdr:col>
      <xdr:colOff>323850</xdr:colOff>
      <xdr:row>37</xdr:row>
      <xdr:rowOff>200025</xdr:rowOff>
    </xdr:from>
    <xdr:to>
      <xdr:col>28</xdr:col>
      <xdr:colOff>647700</xdr:colOff>
      <xdr:row>59</xdr:row>
      <xdr:rowOff>47625</xdr:rowOff>
    </xdr:to>
    <xdr:sp macro="" textlink="">
      <xdr:nvSpPr>
        <xdr:cNvPr id="53" name="パイ 52"/>
        <xdr:cNvSpPr/>
      </xdr:nvSpPr>
      <xdr:spPr>
        <a:xfrm>
          <a:off x="15554325" y="9477375"/>
          <a:ext cx="5124450" cy="5124450"/>
        </a:xfrm>
        <a:prstGeom prst="pie">
          <a:avLst>
            <a:gd name="adj1" fmla="val 19056589"/>
            <a:gd name="adj2" fmla="val 1380026"/>
          </a:avLst>
        </a:prstGeom>
        <a:solidFill>
          <a:srgbClr val="75FF75"/>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21</xdr:col>
      <xdr:colOff>323850</xdr:colOff>
      <xdr:row>37</xdr:row>
      <xdr:rowOff>200025</xdr:rowOff>
    </xdr:from>
    <xdr:to>
      <xdr:col>28</xdr:col>
      <xdr:colOff>647700</xdr:colOff>
      <xdr:row>59</xdr:row>
      <xdr:rowOff>47625</xdr:rowOff>
    </xdr:to>
    <xdr:sp macro="" textlink="">
      <xdr:nvSpPr>
        <xdr:cNvPr id="52" name="パイ 51"/>
        <xdr:cNvSpPr/>
      </xdr:nvSpPr>
      <xdr:spPr>
        <a:xfrm>
          <a:off x="15554325" y="9477375"/>
          <a:ext cx="5124450" cy="5124450"/>
        </a:xfrm>
        <a:prstGeom prst="pie">
          <a:avLst>
            <a:gd name="adj1" fmla="val 1385581"/>
            <a:gd name="adj2" fmla="val 7404328"/>
          </a:avLst>
        </a:prstGeom>
        <a:solidFill>
          <a:srgbClr val="FFFF69"/>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21</xdr:col>
      <xdr:colOff>323850</xdr:colOff>
      <xdr:row>37</xdr:row>
      <xdr:rowOff>200025</xdr:rowOff>
    </xdr:from>
    <xdr:to>
      <xdr:col>28</xdr:col>
      <xdr:colOff>647700</xdr:colOff>
      <xdr:row>59</xdr:row>
      <xdr:rowOff>47625</xdr:rowOff>
    </xdr:to>
    <xdr:sp macro="" textlink="">
      <xdr:nvSpPr>
        <xdr:cNvPr id="51" name="パイ 50"/>
        <xdr:cNvSpPr/>
      </xdr:nvSpPr>
      <xdr:spPr>
        <a:xfrm>
          <a:off x="15554325" y="9477375"/>
          <a:ext cx="5124450" cy="5124450"/>
        </a:xfrm>
        <a:prstGeom prst="pie">
          <a:avLst>
            <a:gd name="adj1" fmla="val 7405647"/>
            <a:gd name="adj2" fmla="val 15179523"/>
          </a:avLst>
        </a:prstGeom>
        <a:solidFill>
          <a:srgbClr val="FFA3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17</xdr:col>
      <xdr:colOff>133684</xdr:colOff>
      <xdr:row>5</xdr:row>
      <xdr:rowOff>76200</xdr:rowOff>
    </xdr:from>
    <xdr:to>
      <xdr:col>29</xdr:col>
      <xdr:colOff>291353</xdr:colOff>
      <xdr:row>27</xdr:row>
      <xdr:rowOff>233946</xdr:rowOff>
    </xdr:to>
    <xdr:sp macro="" textlink="">
      <xdr:nvSpPr>
        <xdr:cNvPr id="4" name="正方形/長方形 3">
          <a:extLst>
            <a:ext uri="{FF2B5EF4-FFF2-40B4-BE49-F238E27FC236}">
              <a16:creationId xmlns:a16="http://schemas.microsoft.com/office/drawing/2014/main" xmlns="" id="{30611D1B-7DEF-4773-9299-BF04097FAEF8}"/>
            </a:ext>
          </a:extLst>
        </xdr:cNvPr>
        <xdr:cNvSpPr/>
      </xdr:nvSpPr>
      <xdr:spPr>
        <a:xfrm>
          <a:off x="12192334" y="1917700"/>
          <a:ext cx="8069769" cy="5218696"/>
        </a:xfrm>
        <a:prstGeom prst="rect">
          <a:avLst/>
        </a:prstGeom>
        <a:solidFill>
          <a:schemeClr val="bg1"/>
        </a:solidFill>
        <a:ln w="222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17327</xdr:colOff>
      <xdr:row>6</xdr:row>
      <xdr:rowOff>103910</xdr:rowOff>
    </xdr:from>
    <xdr:to>
      <xdr:col>29</xdr:col>
      <xdr:colOff>0</xdr:colOff>
      <xdr:row>26</xdr:row>
      <xdr:rowOff>121227</xdr:rowOff>
    </xdr:to>
    <xdr:graphicFrame macro="">
      <xdr:nvGraphicFramePr>
        <xdr:cNvPr id="5" name="グラフ 4">
          <a:extLst>
            <a:ext uri="{FF2B5EF4-FFF2-40B4-BE49-F238E27FC236}">
              <a16:creationId xmlns:a16="http://schemas.microsoft.com/office/drawing/2014/main" xmlns="" id="{5FD538CB-B9A6-445C-91D0-366CE44583A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19</xdr:col>
      <xdr:colOff>245687</xdr:colOff>
      <xdr:row>25</xdr:row>
      <xdr:rowOff>128995</xdr:rowOff>
    </xdr:from>
    <xdr:to>
      <xdr:col>28</xdr:col>
      <xdr:colOff>469841</xdr:colOff>
      <xdr:row>27</xdr:row>
      <xdr:rowOff>157075</xdr:rowOff>
    </xdr:to>
    <xdr:grpSp>
      <xdr:nvGrpSpPr>
        <xdr:cNvPr id="6" name="グループ化 5">
          <a:extLst>
            <a:ext uri="{FF2B5EF4-FFF2-40B4-BE49-F238E27FC236}">
              <a16:creationId xmlns:a16="http://schemas.microsoft.com/office/drawing/2014/main" xmlns="" id="{014EA2BC-7DA2-4D34-A955-52AEC011F725}"/>
            </a:ext>
          </a:extLst>
        </xdr:cNvPr>
        <xdr:cNvGrpSpPr/>
      </xdr:nvGrpSpPr>
      <xdr:grpSpPr>
        <a:xfrm>
          <a:off x="14114087" y="6542495"/>
          <a:ext cx="6396354" cy="510680"/>
          <a:chOff x="10299700" y="4654550"/>
          <a:chExt cx="6152643" cy="514350"/>
        </a:xfrm>
      </xdr:grpSpPr>
      <xdr:sp macro="" textlink="">
        <xdr:nvSpPr>
          <xdr:cNvPr id="7" name="テキスト ボックス 6">
            <a:extLst>
              <a:ext uri="{FF2B5EF4-FFF2-40B4-BE49-F238E27FC236}">
                <a16:creationId xmlns:a16="http://schemas.microsoft.com/office/drawing/2014/main" xmlns="" id="{368C87D8-548C-4823-AAC9-3BECF78B0C2C}"/>
              </a:ext>
            </a:extLst>
          </xdr:cNvPr>
          <xdr:cNvSpPr txBox="1"/>
        </xdr:nvSpPr>
        <xdr:spPr>
          <a:xfrm>
            <a:off x="10299700" y="4654550"/>
            <a:ext cx="75565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rIns="0" rtlCol="0" anchor="t"/>
          <a:lstStyle/>
          <a:p>
            <a:pPr algn="ctr"/>
            <a:r>
              <a:rPr kumimoji="1" lang="ja-JP" altLang="en-US" sz="900" b="1"/>
              <a:t>当てはまる</a:t>
            </a:r>
          </a:p>
        </xdr:txBody>
      </xdr:sp>
      <xdr:sp macro="" textlink="">
        <xdr:nvSpPr>
          <xdr:cNvPr id="8" name="テキスト ボックス 7">
            <a:extLst>
              <a:ext uri="{FF2B5EF4-FFF2-40B4-BE49-F238E27FC236}">
                <a16:creationId xmlns:a16="http://schemas.microsoft.com/office/drawing/2014/main" xmlns="" id="{CC5FD888-A93E-484A-9671-DB0BC332D5E7}"/>
              </a:ext>
            </a:extLst>
          </xdr:cNvPr>
          <xdr:cNvSpPr txBox="1"/>
        </xdr:nvSpPr>
        <xdr:spPr>
          <a:xfrm>
            <a:off x="11521354" y="4654550"/>
            <a:ext cx="1100668" cy="508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rIns="0" rtlCol="0" anchor="t"/>
          <a:lstStyle/>
          <a:p>
            <a:pPr algn="ctr"/>
            <a:r>
              <a:rPr kumimoji="1" lang="ja-JP" altLang="en-US" sz="900" b="1"/>
              <a:t>どちらかといえば</a:t>
            </a:r>
            <a:endParaRPr kumimoji="1" lang="en-US" altLang="ja-JP" sz="900" b="1"/>
          </a:p>
          <a:p>
            <a:pPr algn="ctr"/>
            <a:r>
              <a:rPr kumimoji="1" lang="ja-JP" altLang="en-US" sz="900" b="1"/>
              <a:t>当てはまる</a:t>
            </a:r>
          </a:p>
        </xdr:txBody>
      </xdr:sp>
      <xdr:sp macro="" textlink="">
        <xdr:nvSpPr>
          <xdr:cNvPr id="9" name="テキスト ボックス 8">
            <a:extLst>
              <a:ext uri="{FF2B5EF4-FFF2-40B4-BE49-F238E27FC236}">
                <a16:creationId xmlns:a16="http://schemas.microsoft.com/office/drawing/2014/main" xmlns="" id="{1DDECAC7-263A-4A4E-A65B-2B93C6EB77C5}"/>
              </a:ext>
            </a:extLst>
          </xdr:cNvPr>
          <xdr:cNvSpPr txBox="1"/>
        </xdr:nvSpPr>
        <xdr:spPr>
          <a:xfrm>
            <a:off x="12865772" y="4654550"/>
            <a:ext cx="1172634" cy="5143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rIns="0" rtlCol="0" anchor="t"/>
          <a:lstStyle/>
          <a:p>
            <a:pPr algn="ctr"/>
            <a:r>
              <a:rPr kumimoji="1" lang="ja-JP" altLang="en-US" sz="900" b="1"/>
              <a:t>どちらかといえば</a:t>
            </a:r>
            <a:endParaRPr kumimoji="1" lang="en-US" altLang="ja-JP" sz="900" b="1"/>
          </a:p>
          <a:p>
            <a:pPr algn="ctr"/>
            <a:r>
              <a:rPr kumimoji="1" lang="ja-JP" altLang="en-US" sz="900" b="1"/>
              <a:t>当てはまらない</a:t>
            </a:r>
          </a:p>
        </xdr:txBody>
      </xdr:sp>
      <xdr:sp macro="" textlink="">
        <xdr:nvSpPr>
          <xdr:cNvPr id="10" name="テキスト ボックス 9">
            <a:extLst>
              <a:ext uri="{FF2B5EF4-FFF2-40B4-BE49-F238E27FC236}">
                <a16:creationId xmlns:a16="http://schemas.microsoft.com/office/drawing/2014/main" xmlns="" id="{E4D73BA3-A084-44C2-806D-966586B9B9C8}"/>
              </a:ext>
            </a:extLst>
          </xdr:cNvPr>
          <xdr:cNvSpPr txBox="1"/>
        </xdr:nvSpPr>
        <xdr:spPr>
          <a:xfrm>
            <a:off x="14345656" y="4654550"/>
            <a:ext cx="984250" cy="2730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rIns="0" rtlCol="0" anchor="t"/>
          <a:lstStyle/>
          <a:p>
            <a:pPr algn="ctr"/>
            <a:r>
              <a:rPr kumimoji="1" lang="ja-JP" altLang="en-US" sz="900" b="1"/>
              <a:t>当てはまらない</a:t>
            </a:r>
          </a:p>
        </xdr:txBody>
      </xdr:sp>
      <xdr:sp macro="" textlink="">
        <xdr:nvSpPr>
          <xdr:cNvPr id="11" name="テキスト ボックス 10">
            <a:extLst>
              <a:ext uri="{FF2B5EF4-FFF2-40B4-BE49-F238E27FC236}">
                <a16:creationId xmlns:a16="http://schemas.microsoft.com/office/drawing/2014/main" xmlns="" id="{A0159E34-3612-43C3-A4D3-D4B19001E466}"/>
              </a:ext>
            </a:extLst>
          </xdr:cNvPr>
          <xdr:cNvSpPr txBox="1"/>
        </xdr:nvSpPr>
        <xdr:spPr>
          <a:xfrm>
            <a:off x="15468093" y="4654550"/>
            <a:ext cx="984250" cy="2730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900" b="1"/>
              <a:t>平均値</a:t>
            </a:r>
          </a:p>
        </xdr:txBody>
      </xdr:sp>
    </xdr:grpSp>
    <xdr:clientData/>
  </xdr:twoCellAnchor>
  <xdr:twoCellAnchor>
    <xdr:from>
      <xdr:col>27</xdr:col>
      <xdr:colOff>540257</xdr:colOff>
      <xdr:row>24</xdr:row>
      <xdr:rowOff>168705</xdr:rowOff>
    </xdr:from>
    <xdr:to>
      <xdr:col>28</xdr:col>
      <xdr:colOff>44662</xdr:colOff>
      <xdr:row>25</xdr:row>
      <xdr:rowOff>119087</xdr:rowOff>
    </xdr:to>
    <xdr:sp macro="" textlink="">
      <xdr:nvSpPr>
        <xdr:cNvPr id="12" name="正方形/長方形 11">
          <a:extLst>
            <a:ext uri="{FF2B5EF4-FFF2-40B4-BE49-F238E27FC236}">
              <a16:creationId xmlns:a16="http://schemas.microsoft.com/office/drawing/2014/main" xmlns="" id="{5F7731E8-DDB5-4B0E-B6F8-24E9FC4C3DAC}"/>
            </a:ext>
          </a:extLst>
        </xdr:cNvPr>
        <xdr:cNvSpPr/>
      </xdr:nvSpPr>
      <xdr:spPr>
        <a:xfrm rot="2700000">
          <a:off x="19189469" y="6367043"/>
          <a:ext cx="178982" cy="164805"/>
        </a:xfrm>
        <a:prstGeom prst="rect">
          <a:avLst/>
        </a:prstGeom>
        <a:solidFill>
          <a:srgbClr val="FF99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3327</xdr:colOff>
      <xdr:row>8</xdr:row>
      <xdr:rowOff>65210</xdr:rowOff>
    </xdr:from>
    <xdr:to>
      <xdr:col>28</xdr:col>
      <xdr:colOff>459441</xdr:colOff>
      <xdr:row>23</xdr:row>
      <xdr:rowOff>65199</xdr:rowOff>
    </xdr:to>
    <xdr:graphicFrame macro="">
      <xdr:nvGraphicFramePr>
        <xdr:cNvPr id="13" name="グラフ 12">
          <a:extLst>
            <a:ext uri="{FF2B5EF4-FFF2-40B4-BE49-F238E27FC236}">
              <a16:creationId xmlns:a16="http://schemas.microsoft.com/office/drawing/2014/main" xmlns="" id="{CC13C05E-3CF0-4756-9EFF-50B00AF98F5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19</xdr:col>
      <xdr:colOff>2017</xdr:colOff>
      <xdr:row>22</xdr:row>
      <xdr:rowOff>217602</xdr:rowOff>
    </xdr:from>
    <xdr:to>
      <xdr:col>19</xdr:col>
      <xdr:colOff>282021</xdr:colOff>
      <xdr:row>24</xdr:row>
      <xdr:rowOff>112094</xdr:rowOff>
    </xdr:to>
    <xdr:sp macro="" textlink="">
      <xdr:nvSpPr>
        <xdr:cNvPr id="14" name="テキスト ボックス 13">
          <a:extLst>
            <a:ext uri="{FF2B5EF4-FFF2-40B4-BE49-F238E27FC236}">
              <a16:creationId xmlns:a16="http://schemas.microsoft.com/office/drawing/2014/main" xmlns="" id="{1B3694E0-1196-48B3-B583-02684D01545F}"/>
            </a:ext>
          </a:extLst>
        </xdr:cNvPr>
        <xdr:cNvSpPr txBox="1"/>
      </xdr:nvSpPr>
      <xdr:spPr>
        <a:xfrm>
          <a:off x="13375117" y="5951652"/>
          <a:ext cx="280004" cy="3516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b="1"/>
            <a:t>４</a:t>
          </a:r>
        </a:p>
      </xdr:txBody>
    </xdr:sp>
    <xdr:clientData/>
  </xdr:twoCellAnchor>
  <xdr:twoCellAnchor>
    <xdr:from>
      <xdr:col>22</xdr:col>
      <xdr:colOff>33544</xdr:colOff>
      <xdr:row>22</xdr:row>
      <xdr:rowOff>217602</xdr:rowOff>
    </xdr:from>
    <xdr:to>
      <xdr:col>22</xdr:col>
      <xdr:colOff>379199</xdr:colOff>
      <xdr:row>24</xdr:row>
      <xdr:rowOff>150194</xdr:rowOff>
    </xdr:to>
    <xdr:sp macro="" textlink="">
      <xdr:nvSpPr>
        <xdr:cNvPr id="15" name="テキスト ボックス 14">
          <a:extLst>
            <a:ext uri="{FF2B5EF4-FFF2-40B4-BE49-F238E27FC236}">
              <a16:creationId xmlns:a16="http://schemas.microsoft.com/office/drawing/2014/main" xmlns="" id="{8F3A6344-59AB-4CB9-B4FC-3FFC6AC9926A}"/>
            </a:ext>
          </a:extLst>
        </xdr:cNvPr>
        <xdr:cNvSpPr txBox="1"/>
      </xdr:nvSpPr>
      <xdr:spPr>
        <a:xfrm>
          <a:off x="15387844" y="5951652"/>
          <a:ext cx="345655" cy="3897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b="1"/>
            <a:t>３</a:t>
          </a:r>
        </a:p>
      </xdr:txBody>
    </xdr:sp>
    <xdr:clientData/>
  </xdr:twoCellAnchor>
  <xdr:twoCellAnchor>
    <xdr:from>
      <xdr:col>25</xdr:col>
      <xdr:colOff>130721</xdr:colOff>
      <xdr:row>22</xdr:row>
      <xdr:rowOff>217602</xdr:rowOff>
    </xdr:from>
    <xdr:to>
      <xdr:col>25</xdr:col>
      <xdr:colOff>416827</xdr:colOff>
      <xdr:row>24</xdr:row>
      <xdr:rowOff>150194</xdr:rowOff>
    </xdr:to>
    <xdr:sp macro="" textlink="">
      <xdr:nvSpPr>
        <xdr:cNvPr id="16" name="テキスト ボックス 15">
          <a:extLst>
            <a:ext uri="{FF2B5EF4-FFF2-40B4-BE49-F238E27FC236}">
              <a16:creationId xmlns:a16="http://schemas.microsoft.com/office/drawing/2014/main" xmlns="" id="{01BC28BC-66E7-4CD1-8761-CE189B662CC6}"/>
            </a:ext>
          </a:extLst>
        </xdr:cNvPr>
        <xdr:cNvSpPr txBox="1"/>
      </xdr:nvSpPr>
      <xdr:spPr>
        <a:xfrm>
          <a:off x="17466221" y="5951652"/>
          <a:ext cx="286106" cy="3897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b="1"/>
            <a:t>２</a:t>
          </a:r>
        </a:p>
      </xdr:txBody>
    </xdr:sp>
    <xdr:clientData/>
  </xdr:twoCellAnchor>
  <xdr:twoCellAnchor>
    <xdr:from>
      <xdr:col>28</xdr:col>
      <xdr:colOff>168351</xdr:colOff>
      <xdr:row>22</xdr:row>
      <xdr:rowOff>217602</xdr:rowOff>
    </xdr:from>
    <xdr:to>
      <xdr:col>28</xdr:col>
      <xdr:colOff>464373</xdr:colOff>
      <xdr:row>24</xdr:row>
      <xdr:rowOff>112094</xdr:rowOff>
    </xdr:to>
    <xdr:sp macro="" textlink="">
      <xdr:nvSpPr>
        <xdr:cNvPr id="17" name="テキスト ボックス 16">
          <a:extLst>
            <a:ext uri="{FF2B5EF4-FFF2-40B4-BE49-F238E27FC236}">
              <a16:creationId xmlns:a16="http://schemas.microsoft.com/office/drawing/2014/main" xmlns="" id="{8622D7C4-9602-4808-902C-E007179BD5A8}"/>
            </a:ext>
          </a:extLst>
        </xdr:cNvPr>
        <xdr:cNvSpPr txBox="1"/>
      </xdr:nvSpPr>
      <xdr:spPr>
        <a:xfrm>
          <a:off x="19485051" y="5951652"/>
          <a:ext cx="296022" cy="3516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b="1"/>
            <a:t>１</a:t>
          </a:r>
        </a:p>
      </xdr:txBody>
    </xdr:sp>
    <xdr:clientData/>
  </xdr:twoCellAnchor>
  <xdr:twoCellAnchor>
    <xdr:from>
      <xdr:col>25</xdr:col>
      <xdr:colOff>692726</xdr:colOff>
      <xdr:row>35</xdr:row>
      <xdr:rowOff>34061</xdr:rowOff>
    </xdr:from>
    <xdr:to>
      <xdr:col>27</xdr:col>
      <xdr:colOff>252656</xdr:colOff>
      <xdr:row>36</xdr:row>
      <xdr:rowOff>213576</xdr:rowOff>
    </xdr:to>
    <xdr:sp macro="" textlink="">
      <xdr:nvSpPr>
        <xdr:cNvPr id="21" name="テキスト ボックス 20">
          <a:extLst>
            <a:ext uri="{FF2B5EF4-FFF2-40B4-BE49-F238E27FC236}">
              <a16:creationId xmlns:a16="http://schemas.microsoft.com/office/drawing/2014/main" xmlns="" id="{33F8D964-A874-4056-BD08-34767DD854E2}"/>
            </a:ext>
          </a:extLst>
        </xdr:cNvPr>
        <xdr:cNvSpPr txBox="1"/>
      </xdr:nvSpPr>
      <xdr:spPr>
        <a:xfrm>
          <a:off x="17996476" y="8797061"/>
          <a:ext cx="912480" cy="414465"/>
        </a:xfrm>
        <a:prstGeom prst="rect">
          <a:avLst/>
        </a:prstGeom>
        <a:solidFill>
          <a:srgbClr val="66CCFF"/>
        </a:solid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800" b="1" spc="-100" baseline="0"/>
            <a:t>導入</a:t>
          </a:r>
        </a:p>
      </xdr:txBody>
    </xdr:sp>
    <xdr:clientData/>
  </xdr:twoCellAnchor>
  <xdr:twoCellAnchor>
    <xdr:from>
      <xdr:col>19</xdr:col>
      <xdr:colOff>275246</xdr:colOff>
      <xdr:row>28</xdr:row>
      <xdr:rowOff>194720</xdr:rowOff>
    </xdr:from>
    <xdr:to>
      <xdr:col>31</xdr:col>
      <xdr:colOff>25795</xdr:colOff>
      <xdr:row>60</xdr:row>
      <xdr:rowOff>59349</xdr:rowOff>
    </xdr:to>
    <xdr:graphicFrame macro="">
      <xdr:nvGraphicFramePr>
        <xdr:cNvPr id="22" name="グラフ 21">
          <a:extLst>
            <a:ext uri="{FF2B5EF4-FFF2-40B4-BE49-F238E27FC236}">
              <a16:creationId xmlns:a16="http://schemas.microsoft.com/office/drawing/2014/main" xmlns="" id="{F59BCA4E-92C9-4905-869C-A7035202155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23</xdr:col>
      <xdr:colOff>518614</xdr:colOff>
      <xdr:row>32</xdr:row>
      <xdr:rowOff>98629</xdr:rowOff>
    </xdr:from>
    <xdr:to>
      <xdr:col>26</xdr:col>
      <xdr:colOff>368935</xdr:colOff>
      <xdr:row>35</xdr:row>
      <xdr:rowOff>29687</xdr:rowOff>
    </xdr:to>
    <xdr:sp macro="" textlink="">
      <xdr:nvSpPr>
        <xdr:cNvPr id="23" name="テキスト ボックス 22">
          <a:extLst>
            <a:ext uri="{FF2B5EF4-FFF2-40B4-BE49-F238E27FC236}">
              <a16:creationId xmlns:a16="http://schemas.microsoft.com/office/drawing/2014/main" xmlns="" id="{F17C1509-306C-43D2-AA41-DE2D8DBA3D44}"/>
            </a:ext>
          </a:extLst>
        </xdr:cNvPr>
        <xdr:cNvSpPr txBox="1"/>
      </xdr:nvSpPr>
      <xdr:spPr>
        <a:xfrm>
          <a:off x="16533314" y="8156779"/>
          <a:ext cx="1831521" cy="6359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kumimoji="1" lang="ja-JP" altLang="en-US" sz="1400" b="1"/>
            <a:t>①課題意識を喚起するための工夫</a:t>
          </a:r>
        </a:p>
      </xdr:txBody>
    </xdr:sp>
    <xdr:clientData/>
  </xdr:twoCellAnchor>
  <xdr:twoCellAnchor>
    <xdr:from>
      <xdr:col>27</xdr:col>
      <xdr:colOff>391201</xdr:colOff>
      <xdr:row>34</xdr:row>
      <xdr:rowOff>110011</xdr:rowOff>
    </xdr:from>
    <xdr:to>
      <xdr:col>30</xdr:col>
      <xdr:colOff>483729</xdr:colOff>
      <xdr:row>37</xdr:row>
      <xdr:rowOff>41068</xdr:rowOff>
    </xdr:to>
    <xdr:sp macro="" textlink="">
      <xdr:nvSpPr>
        <xdr:cNvPr id="24" name="テキスト ボックス 23">
          <a:extLst>
            <a:ext uri="{FF2B5EF4-FFF2-40B4-BE49-F238E27FC236}">
              <a16:creationId xmlns:a16="http://schemas.microsoft.com/office/drawing/2014/main" xmlns="" id="{EB32A971-5C52-4135-83FE-07836147C5A8}"/>
            </a:ext>
          </a:extLst>
        </xdr:cNvPr>
        <xdr:cNvSpPr txBox="1"/>
      </xdr:nvSpPr>
      <xdr:spPr>
        <a:xfrm>
          <a:off x="19047501" y="8638061"/>
          <a:ext cx="2067378" cy="6359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ctr"/>
          <a:r>
            <a:rPr kumimoji="1" lang="ja-JP" altLang="en-US" sz="1400" b="1"/>
            <a:t>②解決の見通し、解決の</a:t>
          </a:r>
          <a:endParaRPr kumimoji="1" lang="en-US" altLang="ja-JP" sz="1400" b="1"/>
        </a:p>
        <a:p>
          <a:pPr algn="ctr"/>
          <a:r>
            <a:rPr kumimoji="1" lang="ja-JP" altLang="en-US" sz="1400" b="1"/>
            <a:t>ための意欲を高める工夫</a:t>
          </a:r>
        </a:p>
      </xdr:txBody>
    </xdr:sp>
    <xdr:clientData/>
  </xdr:twoCellAnchor>
  <xdr:twoCellAnchor>
    <xdr:from>
      <xdr:col>29</xdr:col>
      <xdr:colOff>663962</xdr:colOff>
      <xdr:row>41</xdr:row>
      <xdr:rowOff>136108</xdr:rowOff>
    </xdr:from>
    <xdr:to>
      <xdr:col>33</xdr:col>
      <xdr:colOff>362569</xdr:colOff>
      <xdr:row>45</xdr:row>
      <xdr:rowOff>101433</xdr:rowOff>
    </xdr:to>
    <xdr:sp macro="" textlink="">
      <xdr:nvSpPr>
        <xdr:cNvPr id="25" name="テキスト ボックス 24">
          <a:extLst>
            <a:ext uri="{FF2B5EF4-FFF2-40B4-BE49-F238E27FC236}">
              <a16:creationId xmlns:a16="http://schemas.microsoft.com/office/drawing/2014/main" xmlns="" id="{4DF2C536-CE95-4CA1-8DE2-70F204C34533}"/>
            </a:ext>
          </a:extLst>
        </xdr:cNvPr>
        <xdr:cNvSpPr txBox="1"/>
      </xdr:nvSpPr>
      <xdr:spPr>
        <a:xfrm>
          <a:off x="20628362" y="10308808"/>
          <a:ext cx="1984607" cy="9305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kumimoji="1" lang="ja-JP" altLang="en-US" sz="1400" b="1"/>
            <a:t>③粘り強く取り組み、自己調整しながら自力解決する工夫</a:t>
          </a:r>
        </a:p>
      </xdr:txBody>
    </xdr:sp>
    <xdr:clientData/>
  </xdr:twoCellAnchor>
  <xdr:twoCellAnchor>
    <xdr:from>
      <xdr:col>30</xdr:col>
      <xdr:colOff>76257</xdr:colOff>
      <xdr:row>48</xdr:row>
      <xdr:rowOff>236802</xdr:rowOff>
    </xdr:from>
    <xdr:to>
      <xdr:col>33</xdr:col>
      <xdr:colOff>259774</xdr:colOff>
      <xdr:row>53</xdr:row>
      <xdr:rowOff>51954</xdr:rowOff>
    </xdr:to>
    <xdr:sp macro="" textlink="">
      <xdr:nvSpPr>
        <xdr:cNvPr id="26" name="テキスト ボックス 25">
          <a:extLst>
            <a:ext uri="{FF2B5EF4-FFF2-40B4-BE49-F238E27FC236}">
              <a16:creationId xmlns:a16="http://schemas.microsoft.com/office/drawing/2014/main" xmlns="" id="{961CFA5C-6081-42EA-89AE-CDB395A0BAA3}"/>
            </a:ext>
          </a:extLst>
        </xdr:cNvPr>
        <xdr:cNvSpPr txBox="1"/>
      </xdr:nvSpPr>
      <xdr:spPr>
        <a:xfrm>
          <a:off x="20707407" y="12079552"/>
          <a:ext cx="1802767" cy="10026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kumimoji="1" lang="ja-JP" altLang="en-US" sz="1400" b="1"/>
            <a:t>④児童生徒同士が相互に関わり合い、考えを広げ深める工夫</a:t>
          </a:r>
        </a:p>
      </xdr:txBody>
    </xdr:sp>
    <xdr:clientData/>
  </xdr:twoCellAnchor>
  <xdr:twoCellAnchor>
    <xdr:from>
      <xdr:col>28</xdr:col>
      <xdr:colOff>517375</xdr:colOff>
      <xdr:row>57</xdr:row>
      <xdr:rowOff>145142</xdr:rowOff>
    </xdr:from>
    <xdr:to>
      <xdr:col>31</xdr:col>
      <xdr:colOff>242455</xdr:colOff>
      <xdr:row>60</xdr:row>
      <xdr:rowOff>112570</xdr:rowOff>
    </xdr:to>
    <xdr:sp macro="" textlink="">
      <xdr:nvSpPr>
        <xdr:cNvPr id="27" name="テキスト ボックス 26">
          <a:extLst>
            <a:ext uri="{FF2B5EF4-FFF2-40B4-BE49-F238E27FC236}">
              <a16:creationId xmlns:a16="http://schemas.microsoft.com/office/drawing/2014/main" xmlns="" id="{B34567D5-D9B2-4D90-B2A9-0AFF64D46A90}"/>
            </a:ext>
          </a:extLst>
        </xdr:cNvPr>
        <xdr:cNvSpPr txBox="1"/>
      </xdr:nvSpPr>
      <xdr:spPr>
        <a:xfrm>
          <a:off x="19834075" y="14108792"/>
          <a:ext cx="1725330" cy="6532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kumimoji="1" lang="ja-JP" altLang="en-US" sz="1400" b="1"/>
            <a:t>⑤課題解決の達成感を実感させる工夫</a:t>
          </a:r>
        </a:p>
      </xdr:txBody>
    </xdr:sp>
    <xdr:clientData/>
  </xdr:twoCellAnchor>
  <xdr:twoCellAnchor>
    <xdr:from>
      <xdr:col>26</xdr:col>
      <xdr:colOff>292983</xdr:colOff>
      <xdr:row>61</xdr:row>
      <xdr:rowOff>124815</xdr:rowOff>
    </xdr:from>
    <xdr:to>
      <xdr:col>28</xdr:col>
      <xdr:colOff>623454</xdr:colOff>
      <xdr:row>65</xdr:row>
      <xdr:rowOff>0</xdr:rowOff>
    </xdr:to>
    <xdr:sp macro="" textlink="">
      <xdr:nvSpPr>
        <xdr:cNvPr id="28" name="テキスト ボックス 27">
          <a:extLst>
            <a:ext uri="{FF2B5EF4-FFF2-40B4-BE49-F238E27FC236}">
              <a16:creationId xmlns:a16="http://schemas.microsoft.com/office/drawing/2014/main" xmlns="" id="{01BFF50E-ADEF-40E4-ACB8-9DF3C99BB7B6}"/>
            </a:ext>
          </a:extLst>
        </xdr:cNvPr>
        <xdr:cNvSpPr txBox="1"/>
      </xdr:nvSpPr>
      <xdr:spPr>
        <a:xfrm>
          <a:off x="18438108" y="14920315"/>
          <a:ext cx="1663971" cy="7641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kumimoji="1" lang="ja-JP" altLang="en-US" sz="1400" b="1"/>
            <a:t>⑥自己の学びの変容を自覚させる工夫</a:t>
          </a:r>
        </a:p>
      </xdr:txBody>
    </xdr:sp>
    <xdr:clientData/>
  </xdr:twoCellAnchor>
  <xdr:twoCellAnchor>
    <xdr:from>
      <xdr:col>22</xdr:col>
      <xdr:colOff>231752</xdr:colOff>
      <xdr:row>62</xdr:row>
      <xdr:rowOff>3467</xdr:rowOff>
    </xdr:from>
    <xdr:to>
      <xdr:col>25</xdr:col>
      <xdr:colOff>188209</xdr:colOff>
      <xdr:row>64</xdr:row>
      <xdr:rowOff>207818</xdr:rowOff>
    </xdr:to>
    <xdr:sp macro="" textlink="">
      <xdr:nvSpPr>
        <xdr:cNvPr id="29" name="テキスト ボックス 28">
          <a:extLst>
            <a:ext uri="{FF2B5EF4-FFF2-40B4-BE49-F238E27FC236}">
              <a16:creationId xmlns:a16="http://schemas.microsoft.com/office/drawing/2014/main" xmlns="" id="{93C0A26C-3630-4786-B887-86EC014AE317}"/>
            </a:ext>
          </a:extLst>
        </xdr:cNvPr>
        <xdr:cNvSpPr txBox="1"/>
      </xdr:nvSpPr>
      <xdr:spPr>
        <a:xfrm>
          <a:off x="15586052" y="15110117"/>
          <a:ext cx="1937657" cy="6615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kumimoji="1" lang="ja-JP" altLang="en-US" sz="1400" b="1"/>
            <a:t>⑦学習内容の定着、次時の意欲を喚起する工夫</a:t>
          </a:r>
        </a:p>
      </xdr:txBody>
    </xdr:sp>
    <xdr:clientData/>
  </xdr:twoCellAnchor>
  <xdr:twoCellAnchor>
    <xdr:from>
      <xdr:col>18</xdr:col>
      <xdr:colOff>457630</xdr:colOff>
      <xdr:row>57</xdr:row>
      <xdr:rowOff>139535</xdr:rowOff>
    </xdr:from>
    <xdr:to>
      <xdr:col>21</xdr:col>
      <xdr:colOff>388853</xdr:colOff>
      <xdr:row>62</xdr:row>
      <xdr:rowOff>17317</xdr:rowOff>
    </xdr:to>
    <xdr:sp macro="" textlink="">
      <xdr:nvSpPr>
        <xdr:cNvPr id="30" name="テキスト ボックス 29">
          <a:extLst>
            <a:ext uri="{FF2B5EF4-FFF2-40B4-BE49-F238E27FC236}">
              <a16:creationId xmlns:a16="http://schemas.microsoft.com/office/drawing/2014/main" xmlns="" id="{0A1D1384-F89C-4A86-A768-C6174D859456}"/>
            </a:ext>
          </a:extLst>
        </xdr:cNvPr>
        <xdr:cNvSpPr txBox="1"/>
      </xdr:nvSpPr>
      <xdr:spPr>
        <a:xfrm>
          <a:off x="13176680" y="14103185"/>
          <a:ext cx="1906073" cy="10207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kumimoji="1" lang="ja-JP" altLang="en-US" sz="1400" b="1"/>
            <a:t>⑧コンピュータや情報通信ネットワークを活用した学習</a:t>
          </a:r>
        </a:p>
      </xdr:txBody>
    </xdr:sp>
    <xdr:clientData/>
  </xdr:twoCellAnchor>
  <xdr:twoCellAnchor>
    <xdr:from>
      <xdr:col>17</xdr:col>
      <xdr:colOff>616898</xdr:colOff>
      <xdr:row>49</xdr:row>
      <xdr:rowOff>173181</xdr:rowOff>
    </xdr:from>
    <xdr:to>
      <xdr:col>20</xdr:col>
      <xdr:colOff>311727</xdr:colOff>
      <xdr:row>52</xdr:row>
      <xdr:rowOff>103909</xdr:rowOff>
    </xdr:to>
    <xdr:sp macro="" textlink="">
      <xdr:nvSpPr>
        <xdr:cNvPr id="31" name="テキスト ボックス 30">
          <a:extLst>
            <a:ext uri="{FF2B5EF4-FFF2-40B4-BE49-F238E27FC236}">
              <a16:creationId xmlns:a16="http://schemas.microsoft.com/office/drawing/2014/main" xmlns="" id="{37A190C4-B507-496C-92E2-03C9C2B3B33D}"/>
            </a:ext>
          </a:extLst>
        </xdr:cNvPr>
        <xdr:cNvSpPr txBox="1"/>
      </xdr:nvSpPr>
      <xdr:spPr>
        <a:xfrm>
          <a:off x="12675548" y="12263581"/>
          <a:ext cx="1669679" cy="6355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kumimoji="1" lang="ja-JP" altLang="en-US" sz="1400" b="1"/>
            <a:t>⑨構造化された板書及びノート指導</a:t>
          </a:r>
        </a:p>
      </xdr:txBody>
    </xdr:sp>
    <xdr:clientData/>
  </xdr:twoCellAnchor>
  <xdr:twoCellAnchor>
    <xdr:from>
      <xdr:col>18</xdr:col>
      <xdr:colOff>134400</xdr:colOff>
      <xdr:row>41</xdr:row>
      <xdr:rowOff>139040</xdr:rowOff>
    </xdr:from>
    <xdr:to>
      <xdr:col>20</xdr:col>
      <xdr:colOff>658092</xdr:colOff>
      <xdr:row>44</xdr:row>
      <xdr:rowOff>34636</xdr:rowOff>
    </xdr:to>
    <xdr:sp macro="" textlink="">
      <xdr:nvSpPr>
        <xdr:cNvPr id="32" name="テキスト ボックス 31">
          <a:extLst>
            <a:ext uri="{FF2B5EF4-FFF2-40B4-BE49-F238E27FC236}">
              <a16:creationId xmlns:a16="http://schemas.microsoft.com/office/drawing/2014/main" xmlns="" id="{E2BFFE47-BAA0-41A8-961A-1C5EEC988EAC}"/>
            </a:ext>
          </a:extLst>
        </xdr:cNvPr>
        <xdr:cNvSpPr txBox="1"/>
      </xdr:nvSpPr>
      <xdr:spPr>
        <a:xfrm>
          <a:off x="12853450" y="10311740"/>
          <a:ext cx="1838142" cy="6131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kumimoji="1" lang="ja-JP" altLang="en-US" sz="1400" b="1"/>
            <a:t>⑩基本的な学習過程の統一</a:t>
          </a:r>
        </a:p>
      </xdr:txBody>
    </xdr:sp>
    <xdr:clientData/>
  </xdr:twoCellAnchor>
  <xdr:twoCellAnchor>
    <xdr:from>
      <xdr:col>18</xdr:col>
      <xdr:colOff>484910</xdr:colOff>
      <xdr:row>34</xdr:row>
      <xdr:rowOff>27461</xdr:rowOff>
    </xdr:from>
    <xdr:to>
      <xdr:col>22</xdr:col>
      <xdr:colOff>264969</xdr:colOff>
      <xdr:row>39</xdr:row>
      <xdr:rowOff>190500</xdr:rowOff>
    </xdr:to>
    <xdr:sp macro="" textlink="">
      <xdr:nvSpPr>
        <xdr:cNvPr id="33" name="テキスト ボックス 32">
          <a:extLst>
            <a:ext uri="{FF2B5EF4-FFF2-40B4-BE49-F238E27FC236}">
              <a16:creationId xmlns:a16="http://schemas.microsoft.com/office/drawing/2014/main" xmlns="" id="{B8AA7B7A-38B3-4940-8F42-A368ABC904BC}"/>
            </a:ext>
          </a:extLst>
        </xdr:cNvPr>
        <xdr:cNvSpPr txBox="1"/>
      </xdr:nvSpPr>
      <xdr:spPr>
        <a:xfrm>
          <a:off x="13311910" y="8441211"/>
          <a:ext cx="2431184" cy="13536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kumimoji="1" lang="ja-JP" altLang="en-US" sz="1400" b="1"/>
            <a:t>⑪指導と評価の一体化のための学習評価の工夫及び課題が見られる児童生徒への支援の見通し</a:t>
          </a:r>
        </a:p>
      </xdr:txBody>
    </xdr:sp>
    <xdr:clientData/>
  </xdr:twoCellAnchor>
  <xdr:twoCellAnchor>
    <xdr:from>
      <xdr:col>20</xdr:col>
      <xdr:colOff>454870</xdr:colOff>
      <xdr:row>35</xdr:row>
      <xdr:rowOff>64844</xdr:rowOff>
    </xdr:from>
    <xdr:to>
      <xdr:col>29</xdr:col>
      <xdr:colOff>452362</xdr:colOff>
      <xdr:row>60</xdr:row>
      <xdr:rowOff>134488</xdr:rowOff>
    </xdr:to>
    <xdr:grpSp>
      <xdr:nvGrpSpPr>
        <xdr:cNvPr id="34" name="グループ化 33">
          <a:extLst>
            <a:ext uri="{FF2B5EF4-FFF2-40B4-BE49-F238E27FC236}">
              <a16:creationId xmlns:a16="http://schemas.microsoft.com/office/drawing/2014/main" xmlns="" id="{B9343039-4973-4784-9929-83498894F1F1}"/>
            </a:ext>
          </a:extLst>
        </xdr:cNvPr>
        <xdr:cNvGrpSpPr/>
      </xdr:nvGrpSpPr>
      <xdr:grpSpPr>
        <a:xfrm>
          <a:off x="15009070" y="8891344"/>
          <a:ext cx="6144292" cy="6152944"/>
          <a:chOff x="14788537" y="6892430"/>
          <a:chExt cx="5867996" cy="5905398"/>
        </a:xfrm>
      </xdr:grpSpPr>
      <xdr:sp macro="" textlink="">
        <xdr:nvSpPr>
          <xdr:cNvPr id="35" name="テキスト ボックス 34">
            <a:extLst>
              <a:ext uri="{FF2B5EF4-FFF2-40B4-BE49-F238E27FC236}">
                <a16:creationId xmlns:a16="http://schemas.microsoft.com/office/drawing/2014/main" xmlns="" id="{635A0684-D280-4CDC-823C-2780DC9D1AF1}"/>
              </a:ext>
            </a:extLst>
          </xdr:cNvPr>
          <xdr:cNvSpPr txBox="1"/>
        </xdr:nvSpPr>
        <xdr:spPr>
          <a:xfrm>
            <a:off x="17553102" y="6892430"/>
            <a:ext cx="375603" cy="3874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b="1"/>
              <a:t>①</a:t>
            </a:r>
          </a:p>
        </xdr:txBody>
      </xdr:sp>
      <xdr:sp macro="" textlink="">
        <xdr:nvSpPr>
          <xdr:cNvPr id="36" name="テキスト ボックス 35">
            <a:extLst>
              <a:ext uri="{FF2B5EF4-FFF2-40B4-BE49-F238E27FC236}">
                <a16:creationId xmlns:a16="http://schemas.microsoft.com/office/drawing/2014/main" xmlns="" id="{FD4ED1DC-25B2-4F16-B3CC-17247FF251B3}"/>
              </a:ext>
            </a:extLst>
          </xdr:cNvPr>
          <xdr:cNvSpPr txBox="1"/>
        </xdr:nvSpPr>
        <xdr:spPr>
          <a:xfrm>
            <a:off x="19069110" y="7329728"/>
            <a:ext cx="381953" cy="410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b="1"/>
              <a:t>②</a:t>
            </a:r>
          </a:p>
        </xdr:txBody>
      </xdr:sp>
      <xdr:sp macro="" textlink="">
        <xdr:nvSpPr>
          <xdr:cNvPr id="37" name="テキスト ボックス 36">
            <a:extLst>
              <a:ext uri="{FF2B5EF4-FFF2-40B4-BE49-F238E27FC236}">
                <a16:creationId xmlns:a16="http://schemas.microsoft.com/office/drawing/2014/main" xmlns="" id="{71C72603-E535-4992-A47B-27630CBAAF85}"/>
              </a:ext>
            </a:extLst>
          </xdr:cNvPr>
          <xdr:cNvSpPr txBox="1"/>
        </xdr:nvSpPr>
        <xdr:spPr>
          <a:xfrm>
            <a:off x="20080192" y="8547811"/>
            <a:ext cx="367067" cy="4136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b="1"/>
              <a:t>③</a:t>
            </a:r>
          </a:p>
        </xdr:txBody>
      </xdr:sp>
      <xdr:sp macro="" textlink="">
        <xdr:nvSpPr>
          <xdr:cNvPr id="38" name="テキスト ボックス 37">
            <a:extLst>
              <a:ext uri="{FF2B5EF4-FFF2-40B4-BE49-F238E27FC236}">
                <a16:creationId xmlns:a16="http://schemas.microsoft.com/office/drawing/2014/main" xmlns="" id="{B2C5D0DE-39AA-4E55-A681-2CEBA06A6BBA}"/>
              </a:ext>
            </a:extLst>
          </xdr:cNvPr>
          <xdr:cNvSpPr txBox="1"/>
        </xdr:nvSpPr>
        <xdr:spPr>
          <a:xfrm>
            <a:off x="20290326" y="10135171"/>
            <a:ext cx="366207" cy="3964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b="1"/>
              <a:t>④</a:t>
            </a:r>
          </a:p>
        </xdr:txBody>
      </xdr:sp>
      <xdr:sp macro="" textlink="">
        <xdr:nvSpPr>
          <xdr:cNvPr id="39" name="テキスト ボックス 38">
            <a:extLst>
              <a:ext uri="{FF2B5EF4-FFF2-40B4-BE49-F238E27FC236}">
                <a16:creationId xmlns:a16="http://schemas.microsoft.com/office/drawing/2014/main" xmlns="" id="{D0AC4CC5-B041-43D8-B42E-04AE5150A83E}"/>
              </a:ext>
            </a:extLst>
          </xdr:cNvPr>
          <xdr:cNvSpPr txBox="1"/>
        </xdr:nvSpPr>
        <xdr:spPr>
          <a:xfrm>
            <a:off x="15465368" y="11558564"/>
            <a:ext cx="366335" cy="4074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b="1"/>
              <a:t>⑧</a:t>
            </a:r>
          </a:p>
        </xdr:txBody>
      </xdr:sp>
      <xdr:sp macro="" textlink="">
        <xdr:nvSpPr>
          <xdr:cNvPr id="40" name="テキスト ボックス 39">
            <a:extLst>
              <a:ext uri="{FF2B5EF4-FFF2-40B4-BE49-F238E27FC236}">
                <a16:creationId xmlns:a16="http://schemas.microsoft.com/office/drawing/2014/main" xmlns="" id="{705F0C06-4CA8-4F2E-8B97-C7B51ED35797}"/>
              </a:ext>
            </a:extLst>
          </xdr:cNvPr>
          <xdr:cNvSpPr txBox="1"/>
        </xdr:nvSpPr>
        <xdr:spPr>
          <a:xfrm>
            <a:off x="14788537" y="10103809"/>
            <a:ext cx="376399" cy="3979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b="1"/>
              <a:t>⑨</a:t>
            </a:r>
          </a:p>
        </xdr:txBody>
      </xdr:sp>
      <xdr:sp macro="" textlink="">
        <xdr:nvSpPr>
          <xdr:cNvPr id="41" name="テキスト ボックス 40">
            <a:extLst>
              <a:ext uri="{FF2B5EF4-FFF2-40B4-BE49-F238E27FC236}">
                <a16:creationId xmlns:a16="http://schemas.microsoft.com/office/drawing/2014/main" xmlns="" id="{3675B872-6CF8-434E-B0CC-D428C0B733D0}"/>
              </a:ext>
            </a:extLst>
          </xdr:cNvPr>
          <xdr:cNvSpPr txBox="1"/>
        </xdr:nvSpPr>
        <xdr:spPr>
          <a:xfrm>
            <a:off x="18336991" y="12385886"/>
            <a:ext cx="369446" cy="4029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b="1"/>
              <a:t>⑥</a:t>
            </a:r>
          </a:p>
        </xdr:txBody>
      </xdr:sp>
      <xdr:sp macro="" textlink="">
        <xdr:nvSpPr>
          <xdr:cNvPr id="42" name="テキスト ボックス 41">
            <a:extLst>
              <a:ext uri="{FF2B5EF4-FFF2-40B4-BE49-F238E27FC236}">
                <a16:creationId xmlns:a16="http://schemas.microsoft.com/office/drawing/2014/main" xmlns="" id="{137E0785-E9DC-4ED8-8807-48ADD470BD33}"/>
              </a:ext>
            </a:extLst>
          </xdr:cNvPr>
          <xdr:cNvSpPr txBox="1"/>
        </xdr:nvSpPr>
        <xdr:spPr>
          <a:xfrm>
            <a:off x="16784420" y="12381250"/>
            <a:ext cx="375603" cy="4165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b="1"/>
              <a:t>⑦</a:t>
            </a:r>
          </a:p>
        </xdr:txBody>
      </xdr:sp>
      <xdr:sp macro="" textlink="">
        <xdr:nvSpPr>
          <xdr:cNvPr id="43" name="テキスト ボックス 42">
            <a:extLst>
              <a:ext uri="{FF2B5EF4-FFF2-40B4-BE49-F238E27FC236}">
                <a16:creationId xmlns:a16="http://schemas.microsoft.com/office/drawing/2014/main" xmlns="" id="{34778ADD-D3B0-4330-A4A5-DEB394B18256}"/>
              </a:ext>
            </a:extLst>
          </xdr:cNvPr>
          <xdr:cNvSpPr txBox="1"/>
        </xdr:nvSpPr>
        <xdr:spPr>
          <a:xfrm>
            <a:off x="19611132" y="11538898"/>
            <a:ext cx="376335" cy="4136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b="1"/>
              <a:t>⑤</a:t>
            </a:r>
          </a:p>
        </xdr:txBody>
      </xdr:sp>
      <xdr:sp macro="" textlink="">
        <xdr:nvSpPr>
          <xdr:cNvPr id="44" name="テキスト ボックス 43">
            <a:extLst>
              <a:ext uri="{FF2B5EF4-FFF2-40B4-BE49-F238E27FC236}">
                <a16:creationId xmlns:a16="http://schemas.microsoft.com/office/drawing/2014/main" xmlns="" id="{84CA9D8B-A291-4E2E-85A8-923796E2E813}"/>
              </a:ext>
            </a:extLst>
          </xdr:cNvPr>
          <xdr:cNvSpPr txBox="1"/>
        </xdr:nvSpPr>
        <xdr:spPr>
          <a:xfrm>
            <a:off x="15007936" y="8519503"/>
            <a:ext cx="381953" cy="3947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b="1"/>
              <a:t>⑩</a:t>
            </a:r>
          </a:p>
        </xdr:txBody>
      </xdr:sp>
      <xdr:sp macro="" textlink="">
        <xdr:nvSpPr>
          <xdr:cNvPr id="45" name="テキスト ボックス 44">
            <a:extLst>
              <a:ext uri="{FF2B5EF4-FFF2-40B4-BE49-F238E27FC236}">
                <a16:creationId xmlns:a16="http://schemas.microsoft.com/office/drawing/2014/main" xmlns="" id="{51C903E5-2D38-4173-88B2-CA7B708F3235}"/>
              </a:ext>
            </a:extLst>
          </xdr:cNvPr>
          <xdr:cNvSpPr txBox="1"/>
        </xdr:nvSpPr>
        <xdr:spPr>
          <a:xfrm>
            <a:off x="16019364" y="7346079"/>
            <a:ext cx="456492" cy="4651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b="1"/>
              <a:t>⑪</a:t>
            </a:r>
          </a:p>
        </xdr:txBody>
      </xdr:sp>
    </xdr:grpSp>
    <xdr:clientData/>
  </xdr:twoCellAnchor>
  <xdr:twoCellAnchor>
    <xdr:from>
      <xdr:col>29</xdr:col>
      <xdr:colOff>121226</xdr:colOff>
      <xdr:row>46</xdr:row>
      <xdr:rowOff>51955</xdr:rowOff>
    </xdr:from>
    <xdr:to>
      <xdr:col>30</xdr:col>
      <xdr:colOff>373883</xdr:colOff>
      <xdr:row>47</xdr:row>
      <xdr:rowOff>231470</xdr:rowOff>
    </xdr:to>
    <xdr:sp macro="" textlink="">
      <xdr:nvSpPr>
        <xdr:cNvPr id="46" name="テキスト ボックス 45">
          <a:extLst>
            <a:ext uri="{FF2B5EF4-FFF2-40B4-BE49-F238E27FC236}">
              <a16:creationId xmlns:a16="http://schemas.microsoft.com/office/drawing/2014/main" xmlns="" id="{0AD2A9E6-0FFD-4AFE-856A-A459772D483F}"/>
            </a:ext>
          </a:extLst>
        </xdr:cNvPr>
        <xdr:cNvSpPr txBox="1"/>
      </xdr:nvSpPr>
      <xdr:spPr>
        <a:xfrm>
          <a:off x="20091976" y="11424805"/>
          <a:ext cx="913057" cy="414465"/>
        </a:xfrm>
        <a:prstGeom prst="rect">
          <a:avLst/>
        </a:prstGeom>
        <a:solidFill>
          <a:srgbClr val="CCFFCC"/>
        </a:solid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800" b="1" spc="-100" baseline="0"/>
            <a:t>展開</a:t>
          </a:r>
        </a:p>
      </xdr:txBody>
    </xdr:sp>
    <xdr:clientData/>
  </xdr:twoCellAnchor>
  <xdr:twoCellAnchor>
    <xdr:from>
      <xdr:col>26</xdr:col>
      <xdr:colOff>675408</xdr:colOff>
      <xdr:row>58</xdr:row>
      <xdr:rowOff>155865</xdr:rowOff>
    </xdr:from>
    <xdr:to>
      <xdr:col>28</xdr:col>
      <xdr:colOff>235337</xdr:colOff>
      <xdr:row>60</xdr:row>
      <xdr:rowOff>92926</xdr:rowOff>
    </xdr:to>
    <xdr:sp macro="" textlink="">
      <xdr:nvSpPr>
        <xdr:cNvPr id="47" name="テキスト ボックス 46">
          <a:extLst>
            <a:ext uri="{FF2B5EF4-FFF2-40B4-BE49-F238E27FC236}">
              <a16:creationId xmlns:a16="http://schemas.microsoft.com/office/drawing/2014/main" xmlns="" id="{CC8791BD-A0A2-48DE-8962-539A80BBF645}"/>
            </a:ext>
          </a:extLst>
        </xdr:cNvPr>
        <xdr:cNvSpPr txBox="1"/>
      </xdr:nvSpPr>
      <xdr:spPr>
        <a:xfrm>
          <a:off x="18658608" y="14348115"/>
          <a:ext cx="893429" cy="394261"/>
        </a:xfrm>
        <a:prstGeom prst="rect">
          <a:avLst/>
        </a:prstGeom>
        <a:solidFill>
          <a:srgbClr val="FFFF99"/>
        </a:solid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800" b="1" spc="-100" baseline="0"/>
            <a:t>終末</a:t>
          </a:r>
        </a:p>
      </xdr:txBody>
    </xdr:sp>
    <xdr:clientData/>
  </xdr:twoCellAnchor>
  <xdr:twoCellAnchor>
    <xdr:from>
      <xdr:col>19</xdr:col>
      <xdr:colOff>588819</xdr:colOff>
      <xdr:row>45</xdr:row>
      <xdr:rowOff>207819</xdr:rowOff>
    </xdr:from>
    <xdr:to>
      <xdr:col>21</xdr:col>
      <xdr:colOff>148748</xdr:colOff>
      <xdr:row>47</xdr:row>
      <xdr:rowOff>144879</xdr:rowOff>
    </xdr:to>
    <xdr:sp macro="" textlink="">
      <xdr:nvSpPr>
        <xdr:cNvPr id="48" name="テキスト ボックス 47">
          <a:extLst>
            <a:ext uri="{FF2B5EF4-FFF2-40B4-BE49-F238E27FC236}">
              <a16:creationId xmlns:a16="http://schemas.microsoft.com/office/drawing/2014/main" xmlns="" id="{328DCACA-F107-4A43-82A6-9BEF86E33B7A}"/>
            </a:ext>
          </a:extLst>
        </xdr:cNvPr>
        <xdr:cNvSpPr txBox="1"/>
      </xdr:nvSpPr>
      <xdr:spPr>
        <a:xfrm>
          <a:off x="13961919" y="11345719"/>
          <a:ext cx="880729" cy="406960"/>
        </a:xfrm>
        <a:prstGeom prst="rect">
          <a:avLst/>
        </a:prstGeom>
        <a:solidFill>
          <a:srgbClr val="FFCCFF"/>
        </a:solid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800" b="1" spc="-100" baseline="0"/>
            <a:t>全体</a:t>
          </a:r>
        </a:p>
      </xdr:txBody>
    </xdr:sp>
    <xdr:clientData/>
  </xdr:twoCellAnchor>
  <xdr:twoCellAnchor>
    <xdr:from>
      <xdr:col>0</xdr:col>
      <xdr:colOff>560464</xdr:colOff>
      <xdr:row>0</xdr:row>
      <xdr:rowOff>217237</xdr:rowOff>
    </xdr:from>
    <xdr:to>
      <xdr:col>13</xdr:col>
      <xdr:colOff>534727</xdr:colOff>
      <xdr:row>2</xdr:row>
      <xdr:rowOff>16710</xdr:rowOff>
    </xdr:to>
    <xdr:sp macro="" textlink="">
      <xdr:nvSpPr>
        <xdr:cNvPr id="49" name="角丸四角形吹き出し 16">
          <a:extLst>
            <a:ext uri="{FF2B5EF4-FFF2-40B4-BE49-F238E27FC236}">
              <a16:creationId xmlns:a16="http://schemas.microsoft.com/office/drawing/2014/main" xmlns="" id="{53A9568D-1C33-46EE-8B08-E5E4F890396D}"/>
            </a:ext>
          </a:extLst>
        </xdr:cNvPr>
        <xdr:cNvSpPr/>
      </xdr:nvSpPr>
      <xdr:spPr>
        <a:xfrm>
          <a:off x="560464" y="217237"/>
          <a:ext cx="9391313" cy="967873"/>
        </a:xfrm>
        <a:prstGeom prst="wedgeRoundRectCallout">
          <a:avLst>
            <a:gd name="adj1" fmla="val -33417"/>
            <a:gd name="adj2" fmla="val 99276"/>
            <a:gd name="adj3" fmla="val 16667"/>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800">
              <a:solidFill>
                <a:schemeClr val="tx1"/>
              </a:solidFill>
            </a:rPr>
            <a:t>各項目の評価を連続して入力すると、右の各項目のセルに自動的に反映されます。</a:t>
          </a:r>
          <a:endParaRPr kumimoji="1" lang="en-US" altLang="ja-JP" sz="1800">
            <a:solidFill>
              <a:schemeClr val="tx1"/>
            </a:solidFill>
          </a:endParaRPr>
        </a:p>
        <a:p>
          <a:pPr algn="l"/>
          <a:r>
            <a:rPr kumimoji="1" lang="ja-JP" altLang="en-US" sz="1800">
              <a:solidFill>
                <a:schemeClr val="tx1"/>
              </a:solidFill>
            </a:rPr>
            <a:t>　</a:t>
          </a:r>
          <a:r>
            <a:rPr kumimoji="1" lang="en-US" altLang="ja-JP" sz="1800">
              <a:solidFill>
                <a:schemeClr val="tx1"/>
              </a:solidFill>
            </a:rPr>
            <a:t>※</a:t>
          </a:r>
          <a:r>
            <a:rPr kumimoji="1" lang="ja-JP" altLang="en-US" sz="1800">
              <a:solidFill>
                <a:schemeClr val="tx1"/>
              </a:solidFill>
            </a:rPr>
            <a:t>　入力ミスや未入力等の場合は、セルが赤くなります。未回答は「０」を入力。</a:t>
          </a:r>
          <a:endParaRPr kumimoji="1" lang="en-US" altLang="ja-JP" sz="1800">
            <a:solidFill>
              <a:schemeClr val="tx1"/>
            </a:solidFill>
          </a:endParaRPr>
        </a:p>
      </xdr:txBody>
    </xdr:sp>
    <xdr:clientData/>
  </xdr:twoCellAnchor>
  <xdr:twoCellAnchor>
    <xdr:from>
      <xdr:col>7</xdr:col>
      <xdr:colOff>638175</xdr:colOff>
      <xdr:row>12</xdr:row>
      <xdr:rowOff>112460</xdr:rowOff>
    </xdr:from>
    <xdr:to>
      <xdr:col>13</xdr:col>
      <xdr:colOff>657225</xdr:colOff>
      <xdr:row>24</xdr:row>
      <xdr:rowOff>209549</xdr:rowOff>
    </xdr:to>
    <xdr:sp macro="" textlink="">
      <xdr:nvSpPr>
        <xdr:cNvPr id="50" name="角丸四角形吹き出し 50">
          <a:extLst>
            <a:ext uri="{FF2B5EF4-FFF2-40B4-BE49-F238E27FC236}">
              <a16:creationId xmlns:a16="http://schemas.microsoft.com/office/drawing/2014/main" xmlns="" id="{CFB91CE1-2AB7-4F16-9082-E4385D81C0DC}"/>
            </a:ext>
          </a:extLst>
        </xdr:cNvPr>
        <xdr:cNvSpPr/>
      </xdr:nvSpPr>
      <xdr:spPr>
        <a:xfrm>
          <a:off x="6257925" y="3579560"/>
          <a:ext cx="4133850" cy="2840289"/>
        </a:xfrm>
        <a:prstGeom prst="wedgeRoundRectCallout">
          <a:avLst>
            <a:gd name="adj1" fmla="val -26607"/>
            <a:gd name="adj2" fmla="val 41403"/>
            <a:gd name="adj3" fmla="val 16667"/>
          </a:avLst>
        </a:prstGeom>
        <a:solidFill>
          <a:srgbClr val="00206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a:solidFill>
                <a:schemeClr val="bg1"/>
              </a:solidFill>
            </a:rPr>
            <a:t>■Ｃの列に数値を入れても、右側の項目に数値が表示されない場合については、タブの数式から、「計算方法の設定」をクリックして、</a:t>
          </a:r>
          <a:r>
            <a:rPr kumimoji="1" lang="en-US" altLang="ja-JP" sz="1600" b="1">
              <a:solidFill>
                <a:schemeClr val="bg1"/>
              </a:solidFill>
            </a:rPr>
            <a:t>『</a:t>
          </a:r>
          <a:r>
            <a:rPr kumimoji="1" lang="ja-JP" altLang="en-US" sz="1600" b="1">
              <a:solidFill>
                <a:schemeClr val="bg1"/>
              </a:solidFill>
            </a:rPr>
            <a:t>自動</a:t>
          </a:r>
          <a:r>
            <a:rPr kumimoji="1" lang="en-US" altLang="ja-JP" sz="1600" b="1">
              <a:solidFill>
                <a:schemeClr val="bg1"/>
              </a:solidFill>
            </a:rPr>
            <a:t>』</a:t>
          </a:r>
          <a:r>
            <a:rPr kumimoji="1" lang="ja-JP" altLang="en-US" sz="1600" b="1">
              <a:solidFill>
                <a:schemeClr val="bg1"/>
              </a:solidFill>
            </a:rPr>
            <a:t>を選択してください。</a:t>
          </a:r>
          <a:endParaRPr kumimoji="1" lang="en-US" altLang="ja-JP" sz="1600" b="1">
            <a:solidFill>
              <a:schemeClr val="bg1"/>
            </a:solidFill>
          </a:endParaRPr>
        </a:p>
        <a:p>
          <a:pPr algn="l"/>
          <a:r>
            <a:rPr kumimoji="1" lang="en-US" altLang="ja-JP" sz="1600" b="1">
              <a:solidFill>
                <a:schemeClr val="bg1"/>
              </a:solidFill>
            </a:rPr>
            <a:t>※『</a:t>
          </a:r>
          <a:r>
            <a:rPr kumimoji="1" lang="ja-JP" altLang="en-US" sz="1600" b="1">
              <a:solidFill>
                <a:schemeClr val="bg1"/>
              </a:solidFill>
            </a:rPr>
            <a:t>手動</a:t>
          </a:r>
          <a:r>
            <a:rPr kumimoji="1" lang="en-US" altLang="ja-JP" sz="1600" b="1">
              <a:solidFill>
                <a:schemeClr val="bg1"/>
              </a:solidFill>
            </a:rPr>
            <a:t>』</a:t>
          </a:r>
          <a:r>
            <a:rPr kumimoji="1" lang="ja-JP" altLang="en-US" sz="1600" b="1">
              <a:solidFill>
                <a:schemeClr val="bg1"/>
              </a:solidFill>
            </a:rPr>
            <a:t>が選択されていることが</a:t>
          </a:r>
          <a:endParaRPr kumimoji="1" lang="en-US" altLang="ja-JP" sz="1600" b="1">
            <a:solidFill>
              <a:schemeClr val="bg1"/>
            </a:solidFill>
          </a:endParaRPr>
        </a:p>
        <a:p>
          <a:pPr algn="l"/>
          <a:r>
            <a:rPr kumimoji="1" lang="ja-JP" altLang="en-US" sz="1600" b="1">
              <a:solidFill>
                <a:schemeClr val="bg1"/>
              </a:solidFill>
            </a:rPr>
            <a:t>　考えられます。</a:t>
          </a:r>
          <a:endParaRPr kumimoji="1" lang="en-US" altLang="ja-JP" sz="1600" b="1">
            <a:solidFill>
              <a:schemeClr val="bg1"/>
            </a:solidFill>
          </a:endParaRPr>
        </a:p>
      </xdr:txBody>
    </xdr:sp>
    <xdr:clientData/>
  </xdr:twoCellAnchor>
  <xdr:twoCellAnchor>
    <xdr:from>
      <xdr:col>17</xdr:col>
      <xdr:colOff>381000</xdr:colOff>
      <xdr:row>30</xdr:row>
      <xdr:rowOff>152400</xdr:rowOff>
    </xdr:from>
    <xdr:to>
      <xdr:col>34</xdr:col>
      <xdr:colOff>76200</xdr:colOff>
      <xdr:row>65</xdr:row>
      <xdr:rowOff>152400</xdr:rowOff>
    </xdr:to>
    <xdr:sp macro="" textlink="">
      <xdr:nvSpPr>
        <xdr:cNvPr id="55" name="正方形/長方形 54"/>
        <xdr:cNvSpPr/>
      </xdr:nvSpPr>
      <xdr:spPr>
        <a:xfrm>
          <a:off x="12915900" y="7810500"/>
          <a:ext cx="10725150" cy="866775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514350</xdr:colOff>
      <xdr:row>51</xdr:row>
      <xdr:rowOff>152400</xdr:rowOff>
    </xdr:from>
    <xdr:to>
      <xdr:col>11</xdr:col>
      <xdr:colOff>171450</xdr:colOff>
      <xdr:row>73</xdr:row>
      <xdr:rowOff>76200</xdr:rowOff>
    </xdr:to>
    <xdr:sp macro="" textlink="">
      <xdr:nvSpPr>
        <xdr:cNvPr id="57" name="パイ 56"/>
        <xdr:cNvSpPr/>
      </xdr:nvSpPr>
      <xdr:spPr>
        <a:xfrm>
          <a:off x="2647950" y="12934950"/>
          <a:ext cx="5448300" cy="5372100"/>
        </a:xfrm>
        <a:prstGeom prst="pie">
          <a:avLst>
            <a:gd name="adj1" fmla="val 19379288"/>
            <a:gd name="adj2" fmla="val 1647992"/>
          </a:avLst>
        </a:prstGeom>
        <a:solidFill>
          <a:srgbClr val="75FF75"/>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3</xdr:col>
      <xdr:colOff>514350</xdr:colOff>
      <xdr:row>51</xdr:row>
      <xdr:rowOff>152400</xdr:rowOff>
    </xdr:from>
    <xdr:to>
      <xdr:col>11</xdr:col>
      <xdr:colOff>171450</xdr:colOff>
      <xdr:row>73</xdr:row>
      <xdr:rowOff>76200</xdr:rowOff>
    </xdr:to>
    <xdr:sp macro="" textlink="">
      <xdr:nvSpPr>
        <xdr:cNvPr id="62" name="パイ 61"/>
        <xdr:cNvSpPr/>
      </xdr:nvSpPr>
      <xdr:spPr>
        <a:xfrm>
          <a:off x="2647950" y="12934950"/>
          <a:ext cx="5448300" cy="5372100"/>
        </a:xfrm>
        <a:prstGeom prst="pie">
          <a:avLst>
            <a:gd name="adj1" fmla="val 1630162"/>
            <a:gd name="adj2" fmla="val 7414903"/>
          </a:avLst>
        </a:prstGeom>
        <a:solidFill>
          <a:srgbClr val="FFFF69"/>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3</xdr:col>
      <xdr:colOff>514350</xdr:colOff>
      <xdr:row>51</xdr:row>
      <xdr:rowOff>152400</xdr:rowOff>
    </xdr:from>
    <xdr:to>
      <xdr:col>11</xdr:col>
      <xdr:colOff>171450</xdr:colOff>
      <xdr:row>73</xdr:row>
      <xdr:rowOff>76200</xdr:rowOff>
    </xdr:to>
    <xdr:sp macro="" textlink="">
      <xdr:nvSpPr>
        <xdr:cNvPr id="64" name="パイ 63"/>
        <xdr:cNvSpPr/>
      </xdr:nvSpPr>
      <xdr:spPr>
        <a:xfrm>
          <a:off x="2647950" y="12934950"/>
          <a:ext cx="5448300" cy="5372100"/>
        </a:xfrm>
        <a:prstGeom prst="pie">
          <a:avLst>
            <a:gd name="adj1" fmla="val 7409387"/>
            <a:gd name="adj2" fmla="val 15411320"/>
          </a:avLst>
        </a:prstGeom>
        <a:solidFill>
          <a:srgbClr val="FFA3FF"/>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1</xdr:col>
      <xdr:colOff>254000</xdr:colOff>
      <xdr:row>16</xdr:row>
      <xdr:rowOff>-1</xdr:rowOff>
    </xdr:from>
    <xdr:to>
      <xdr:col>16</xdr:col>
      <xdr:colOff>635000</xdr:colOff>
      <xdr:row>46</xdr:row>
      <xdr:rowOff>111124</xdr:rowOff>
    </xdr:to>
    <xdr:sp macro="" textlink="">
      <xdr:nvSpPr>
        <xdr:cNvPr id="4" name="正方形/長方形 3">
          <a:extLst>
            <a:ext uri="{FF2B5EF4-FFF2-40B4-BE49-F238E27FC236}">
              <a16:creationId xmlns:a16="http://schemas.microsoft.com/office/drawing/2014/main" xmlns="" id="{B01CD2F7-C022-486E-B199-6747DF35616C}"/>
            </a:ext>
          </a:extLst>
        </xdr:cNvPr>
        <xdr:cNvSpPr/>
      </xdr:nvSpPr>
      <xdr:spPr>
        <a:xfrm>
          <a:off x="254000" y="4000499"/>
          <a:ext cx="11096625" cy="7064375"/>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776522</xdr:colOff>
      <xdr:row>19</xdr:row>
      <xdr:rowOff>113120</xdr:rowOff>
    </xdr:from>
    <xdr:to>
      <xdr:col>16</xdr:col>
      <xdr:colOff>419272</xdr:colOff>
      <xdr:row>20</xdr:row>
      <xdr:rowOff>129769</xdr:rowOff>
    </xdr:to>
    <xdr:sp macro="" textlink="">
      <xdr:nvSpPr>
        <xdr:cNvPr id="7" name="テキスト ボックス 6">
          <a:extLst>
            <a:ext uri="{FF2B5EF4-FFF2-40B4-BE49-F238E27FC236}">
              <a16:creationId xmlns:a16="http://schemas.microsoft.com/office/drawing/2014/main" xmlns="" id="{F1173E00-34DD-4871-A0D4-6AF18DA697DC}"/>
            </a:ext>
          </a:extLst>
        </xdr:cNvPr>
        <xdr:cNvSpPr txBox="1"/>
      </xdr:nvSpPr>
      <xdr:spPr>
        <a:xfrm>
          <a:off x="10730147" y="5304245"/>
          <a:ext cx="1214375" cy="2388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rIns="0" rtlCol="0" anchor="t"/>
        <a:lstStyle/>
        <a:p>
          <a:pPr algn="l"/>
          <a:r>
            <a:rPr kumimoji="1" lang="ja-JP" altLang="en-US" sz="1200" b="1"/>
            <a:t>当てはまる</a:t>
          </a:r>
        </a:p>
      </xdr:txBody>
    </xdr:sp>
    <xdr:clientData/>
  </xdr:twoCellAnchor>
  <xdr:twoCellAnchor>
    <xdr:from>
      <xdr:col>14</xdr:col>
      <xdr:colOff>776523</xdr:colOff>
      <xdr:row>23</xdr:row>
      <xdr:rowOff>202797</xdr:rowOff>
    </xdr:from>
    <xdr:to>
      <xdr:col>16</xdr:col>
      <xdr:colOff>555626</xdr:colOff>
      <xdr:row>27</xdr:row>
      <xdr:rowOff>154043</xdr:rowOff>
    </xdr:to>
    <xdr:sp macro="" textlink="">
      <xdr:nvSpPr>
        <xdr:cNvPr id="8" name="テキスト ボックス 7">
          <a:extLst>
            <a:ext uri="{FF2B5EF4-FFF2-40B4-BE49-F238E27FC236}">
              <a16:creationId xmlns:a16="http://schemas.microsoft.com/office/drawing/2014/main" xmlns="" id="{6DA3852D-E8CE-40E1-A7D0-E16AA7BF2848}"/>
            </a:ext>
          </a:extLst>
        </xdr:cNvPr>
        <xdr:cNvSpPr txBox="1"/>
      </xdr:nvSpPr>
      <xdr:spPr>
        <a:xfrm>
          <a:off x="10730148" y="6282922"/>
          <a:ext cx="1350728" cy="8402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rIns="0" rtlCol="0" anchor="t"/>
        <a:lstStyle/>
        <a:p>
          <a:pPr algn="l"/>
          <a:r>
            <a:rPr kumimoji="1" lang="ja-JP" altLang="en-US" sz="1200" b="1"/>
            <a:t>どちらかといえば</a:t>
          </a:r>
          <a:endParaRPr kumimoji="1" lang="en-US" altLang="ja-JP" sz="1200" b="1"/>
        </a:p>
        <a:p>
          <a:pPr algn="l"/>
          <a:r>
            <a:rPr kumimoji="1" lang="ja-JP" altLang="en-US" sz="1200" b="1"/>
            <a:t>当てはまる</a:t>
          </a:r>
        </a:p>
      </xdr:txBody>
    </xdr:sp>
    <xdr:clientData/>
  </xdr:twoCellAnchor>
  <xdr:twoCellAnchor>
    <xdr:from>
      <xdr:col>14</xdr:col>
      <xdr:colOff>776523</xdr:colOff>
      <xdr:row>28</xdr:row>
      <xdr:rowOff>73823</xdr:rowOff>
    </xdr:from>
    <xdr:to>
      <xdr:col>16</xdr:col>
      <xdr:colOff>555626</xdr:colOff>
      <xdr:row>31</xdr:row>
      <xdr:rowOff>101166</xdr:rowOff>
    </xdr:to>
    <xdr:sp macro="" textlink="">
      <xdr:nvSpPr>
        <xdr:cNvPr id="9" name="テキスト ボックス 8">
          <a:extLst>
            <a:ext uri="{FF2B5EF4-FFF2-40B4-BE49-F238E27FC236}">
              <a16:creationId xmlns:a16="http://schemas.microsoft.com/office/drawing/2014/main" xmlns="" id="{8A366101-76BB-4EE9-AE18-BB998D64C67A}"/>
            </a:ext>
          </a:extLst>
        </xdr:cNvPr>
        <xdr:cNvSpPr txBox="1"/>
      </xdr:nvSpPr>
      <xdr:spPr>
        <a:xfrm>
          <a:off x="10730148" y="7265198"/>
          <a:ext cx="1350728" cy="6940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rIns="0" rtlCol="0" anchor="t"/>
        <a:lstStyle/>
        <a:p>
          <a:pPr algn="l"/>
          <a:r>
            <a:rPr kumimoji="1" lang="ja-JP" altLang="en-US" sz="1200" b="1"/>
            <a:t>どちらかといえば</a:t>
          </a:r>
          <a:endParaRPr kumimoji="1" lang="en-US" altLang="ja-JP" sz="1200" b="1"/>
        </a:p>
        <a:p>
          <a:pPr algn="l"/>
          <a:r>
            <a:rPr kumimoji="1" lang="ja-JP" altLang="en-US" sz="1200" b="1"/>
            <a:t>当てはまらない</a:t>
          </a:r>
        </a:p>
      </xdr:txBody>
    </xdr:sp>
    <xdr:clientData/>
  </xdr:twoCellAnchor>
  <xdr:twoCellAnchor>
    <xdr:from>
      <xdr:col>14</xdr:col>
      <xdr:colOff>776522</xdr:colOff>
      <xdr:row>32</xdr:row>
      <xdr:rowOff>162055</xdr:rowOff>
    </xdr:from>
    <xdr:to>
      <xdr:col>16</xdr:col>
      <xdr:colOff>428625</xdr:colOff>
      <xdr:row>34</xdr:row>
      <xdr:rowOff>31750</xdr:rowOff>
    </xdr:to>
    <xdr:sp macro="" textlink="">
      <xdr:nvSpPr>
        <xdr:cNvPr id="10" name="テキスト ボックス 9">
          <a:extLst>
            <a:ext uri="{FF2B5EF4-FFF2-40B4-BE49-F238E27FC236}">
              <a16:creationId xmlns:a16="http://schemas.microsoft.com/office/drawing/2014/main" xmlns="" id="{2E860EE8-0A07-4C29-8C23-3A514C1B50C3}"/>
            </a:ext>
          </a:extLst>
        </xdr:cNvPr>
        <xdr:cNvSpPr txBox="1"/>
      </xdr:nvSpPr>
      <xdr:spPr>
        <a:xfrm>
          <a:off x="10730147" y="8242430"/>
          <a:ext cx="1223728" cy="3141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rIns="0" rtlCol="0" anchor="t"/>
        <a:lstStyle/>
        <a:p>
          <a:pPr algn="l"/>
          <a:r>
            <a:rPr kumimoji="1" lang="ja-JP" altLang="en-US" sz="1200" b="1"/>
            <a:t>当てはまらない</a:t>
          </a:r>
        </a:p>
      </xdr:txBody>
    </xdr:sp>
    <xdr:clientData/>
  </xdr:twoCellAnchor>
  <xdr:twoCellAnchor>
    <xdr:from>
      <xdr:col>14</xdr:col>
      <xdr:colOff>776522</xdr:colOff>
      <xdr:row>36</xdr:row>
      <xdr:rowOff>188280</xdr:rowOff>
    </xdr:from>
    <xdr:to>
      <xdr:col>16</xdr:col>
      <xdr:colOff>386737</xdr:colOff>
      <xdr:row>38</xdr:row>
      <xdr:rowOff>17617</xdr:rowOff>
    </xdr:to>
    <xdr:sp macro="" textlink="">
      <xdr:nvSpPr>
        <xdr:cNvPr id="11" name="テキスト ボックス 10">
          <a:extLst>
            <a:ext uri="{FF2B5EF4-FFF2-40B4-BE49-F238E27FC236}">
              <a16:creationId xmlns:a16="http://schemas.microsoft.com/office/drawing/2014/main" xmlns="" id="{7D9B1077-5442-438F-A779-6F2F063F4E6A}"/>
            </a:ext>
          </a:extLst>
        </xdr:cNvPr>
        <xdr:cNvSpPr txBox="1"/>
      </xdr:nvSpPr>
      <xdr:spPr>
        <a:xfrm>
          <a:off x="10730147" y="9157655"/>
          <a:ext cx="1181840" cy="289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rtlCol="0" anchor="t"/>
        <a:lstStyle/>
        <a:p>
          <a:pPr algn="l"/>
          <a:r>
            <a:rPr kumimoji="1" lang="ja-JP" altLang="en-US" sz="1200" b="1"/>
            <a:t>平均値</a:t>
          </a:r>
        </a:p>
      </xdr:txBody>
    </xdr:sp>
    <xdr:clientData/>
  </xdr:twoCellAnchor>
  <xdr:twoCellAnchor>
    <xdr:from>
      <xdr:col>8</xdr:col>
      <xdr:colOff>144384</xdr:colOff>
      <xdr:row>47</xdr:row>
      <xdr:rowOff>193559</xdr:rowOff>
    </xdr:from>
    <xdr:to>
      <xdr:col>9</xdr:col>
      <xdr:colOff>693705</xdr:colOff>
      <xdr:row>50</xdr:row>
      <xdr:rowOff>102676</xdr:rowOff>
    </xdr:to>
    <xdr:sp macro="" textlink="">
      <xdr:nvSpPr>
        <xdr:cNvPr id="21" name="テキスト ボックス 20">
          <a:extLst>
            <a:ext uri="{FF2B5EF4-FFF2-40B4-BE49-F238E27FC236}">
              <a16:creationId xmlns:a16="http://schemas.microsoft.com/office/drawing/2014/main" xmlns="" id="{F6E892C3-30BC-4226-8C2E-804ABD902CDD}"/>
            </a:ext>
          </a:extLst>
        </xdr:cNvPr>
        <xdr:cNvSpPr txBox="1"/>
      </xdr:nvSpPr>
      <xdr:spPr>
        <a:xfrm>
          <a:off x="5122784" y="11572759"/>
          <a:ext cx="1260521" cy="671117"/>
        </a:xfrm>
        <a:prstGeom prst="rect">
          <a:avLst/>
        </a:prstGeom>
        <a:solidFill>
          <a:srgbClr val="66CCFF"/>
        </a:solid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3200" b="1" spc="-100" baseline="0"/>
            <a:t>導入</a:t>
          </a:r>
        </a:p>
      </xdr:txBody>
    </xdr:sp>
    <xdr:clientData/>
  </xdr:twoCellAnchor>
  <xdr:twoCellAnchor>
    <xdr:from>
      <xdr:col>11</xdr:col>
      <xdr:colOff>311726</xdr:colOff>
      <xdr:row>59</xdr:row>
      <xdr:rowOff>153555</xdr:rowOff>
    </xdr:from>
    <xdr:to>
      <xdr:col>13</xdr:col>
      <xdr:colOff>188524</xdr:colOff>
      <xdr:row>62</xdr:row>
      <xdr:rowOff>12246</xdr:rowOff>
    </xdr:to>
    <xdr:sp macro="" textlink="">
      <xdr:nvSpPr>
        <xdr:cNvPr id="35" name="テキスト ボックス 34">
          <a:extLst>
            <a:ext uri="{FF2B5EF4-FFF2-40B4-BE49-F238E27FC236}">
              <a16:creationId xmlns:a16="http://schemas.microsoft.com/office/drawing/2014/main" xmlns="" id="{F54E901F-4A7E-4CD1-A50D-18662FD5A3B5}"/>
            </a:ext>
          </a:extLst>
        </xdr:cNvPr>
        <xdr:cNvSpPr txBox="1"/>
      </xdr:nvSpPr>
      <xdr:spPr>
        <a:xfrm>
          <a:off x="7423726" y="14580755"/>
          <a:ext cx="1299198" cy="620691"/>
        </a:xfrm>
        <a:prstGeom prst="rect">
          <a:avLst/>
        </a:prstGeom>
        <a:solidFill>
          <a:srgbClr val="75FF75"/>
        </a:solid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3200" b="1" spc="-100" baseline="0"/>
            <a:t>展開</a:t>
          </a:r>
        </a:p>
      </xdr:txBody>
    </xdr:sp>
    <xdr:clientData/>
  </xdr:twoCellAnchor>
  <xdr:twoCellAnchor>
    <xdr:from>
      <xdr:col>9</xdr:col>
      <xdr:colOff>95971</xdr:colOff>
      <xdr:row>73</xdr:row>
      <xdr:rowOff>182852</xdr:rowOff>
    </xdr:from>
    <xdr:to>
      <xdr:col>10</xdr:col>
      <xdr:colOff>645291</xdr:colOff>
      <xdr:row>76</xdr:row>
      <xdr:rowOff>116589</xdr:rowOff>
    </xdr:to>
    <xdr:sp macro="" textlink="">
      <xdr:nvSpPr>
        <xdr:cNvPr id="36" name="テキスト ボックス 35">
          <a:extLst>
            <a:ext uri="{FF2B5EF4-FFF2-40B4-BE49-F238E27FC236}">
              <a16:creationId xmlns:a16="http://schemas.microsoft.com/office/drawing/2014/main" xmlns="" id="{5A3F76F4-D733-42EC-BE4F-3A07CB2D03D6}"/>
            </a:ext>
          </a:extLst>
        </xdr:cNvPr>
        <xdr:cNvSpPr txBox="1"/>
      </xdr:nvSpPr>
      <xdr:spPr>
        <a:xfrm>
          <a:off x="5785571" y="18166052"/>
          <a:ext cx="1260520" cy="695737"/>
        </a:xfrm>
        <a:prstGeom prst="rect">
          <a:avLst/>
        </a:prstGeom>
        <a:solidFill>
          <a:srgbClr val="FFFF69"/>
        </a:solid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3200" b="1" spc="-100" baseline="0"/>
            <a:t>終末</a:t>
          </a:r>
        </a:p>
      </xdr:txBody>
    </xdr:sp>
    <xdr:clientData/>
  </xdr:twoCellAnchor>
  <xdr:twoCellAnchor>
    <xdr:from>
      <xdr:col>1</xdr:col>
      <xdr:colOff>469756</xdr:colOff>
      <xdr:row>60</xdr:row>
      <xdr:rowOff>79232</xdr:rowOff>
    </xdr:from>
    <xdr:to>
      <xdr:col>3</xdr:col>
      <xdr:colOff>320576</xdr:colOff>
      <xdr:row>62</xdr:row>
      <xdr:rowOff>178068</xdr:rowOff>
    </xdr:to>
    <xdr:sp macro="" textlink="">
      <xdr:nvSpPr>
        <xdr:cNvPr id="37" name="テキスト ボックス 36">
          <a:extLst>
            <a:ext uri="{FF2B5EF4-FFF2-40B4-BE49-F238E27FC236}">
              <a16:creationId xmlns:a16="http://schemas.microsoft.com/office/drawing/2014/main" xmlns="" id="{B244433C-B09C-4C25-B5FF-6BD11DAA1AEB}"/>
            </a:ext>
          </a:extLst>
        </xdr:cNvPr>
        <xdr:cNvSpPr txBox="1"/>
      </xdr:nvSpPr>
      <xdr:spPr>
        <a:xfrm>
          <a:off x="469756" y="14760432"/>
          <a:ext cx="1273220" cy="606836"/>
        </a:xfrm>
        <a:prstGeom prst="rect">
          <a:avLst/>
        </a:prstGeom>
        <a:solidFill>
          <a:srgbClr val="FFA3FF"/>
        </a:solid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3200" b="1" spc="-100" baseline="0"/>
            <a:t>全体</a:t>
          </a:r>
        </a:p>
      </xdr:txBody>
    </xdr:sp>
    <xdr:clientData/>
  </xdr:twoCellAnchor>
  <xdr:twoCellAnchor>
    <xdr:from>
      <xdr:col>1</xdr:col>
      <xdr:colOff>468805</xdr:colOff>
      <xdr:row>47</xdr:row>
      <xdr:rowOff>165960</xdr:rowOff>
    </xdr:from>
    <xdr:to>
      <xdr:col>5</xdr:col>
      <xdr:colOff>56545</xdr:colOff>
      <xdr:row>51</xdr:row>
      <xdr:rowOff>141568</xdr:rowOff>
    </xdr:to>
    <xdr:grpSp>
      <xdr:nvGrpSpPr>
        <xdr:cNvPr id="5" name="グループ化 4">
          <a:extLst>
            <a:ext uri="{FF2B5EF4-FFF2-40B4-BE49-F238E27FC236}">
              <a16:creationId xmlns:a16="http://schemas.microsoft.com/office/drawing/2014/main" xmlns="" id="{15C3FA0C-00ED-47C2-BEBB-8CC97F276ACA}"/>
            </a:ext>
          </a:extLst>
        </xdr:cNvPr>
        <xdr:cNvGrpSpPr/>
      </xdr:nvGrpSpPr>
      <xdr:grpSpPr>
        <a:xfrm>
          <a:off x="1154605" y="11957910"/>
          <a:ext cx="2483340" cy="966208"/>
          <a:chOff x="468805" y="11305674"/>
          <a:chExt cx="2418026" cy="991608"/>
        </a:xfrm>
      </xdr:grpSpPr>
      <xdr:sp macro="" textlink="">
        <xdr:nvSpPr>
          <xdr:cNvPr id="39" name="テキスト ボックス 38">
            <a:extLst>
              <a:ext uri="{FF2B5EF4-FFF2-40B4-BE49-F238E27FC236}">
                <a16:creationId xmlns:a16="http://schemas.microsoft.com/office/drawing/2014/main" xmlns="" id="{72E1F1A2-E0FE-486C-BF0F-3F79F204B1A2}"/>
              </a:ext>
            </a:extLst>
          </xdr:cNvPr>
          <xdr:cNvSpPr txBox="1"/>
        </xdr:nvSpPr>
        <xdr:spPr>
          <a:xfrm>
            <a:off x="1086831" y="11305674"/>
            <a:ext cx="1800000" cy="50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ctr" anchorCtr="0">
            <a:noAutofit/>
          </a:bodyPr>
          <a:lstStyle/>
          <a:p>
            <a:pPr algn="l"/>
            <a:r>
              <a:rPr kumimoji="1" lang="ja-JP" altLang="en-US" sz="2000" b="1" spc="0" baseline="0"/>
              <a:t> 児童生徒評価</a:t>
            </a:r>
          </a:p>
        </xdr:txBody>
      </xdr:sp>
      <xdr:sp macro="" textlink="">
        <xdr:nvSpPr>
          <xdr:cNvPr id="40" name="テキスト ボックス 39">
            <a:extLst>
              <a:ext uri="{FF2B5EF4-FFF2-40B4-BE49-F238E27FC236}">
                <a16:creationId xmlns:a16="http://schemas.microsoft.com/office/drawing/2014/main" xmlns="" id="{3BDE96C7-4FE0-43E1-9498-B85DC21F5688}"/>
              </a:ext>
            </a:extLst>
          </xdr:cNvPr>
          <xdr:cNvSpPr txBox="1"/>
        </xdr:nvSpPr>
        <xdr:spPr>
          <a:xfrm>
            <a:off x="1086831" y="11793282"/>
            <a:ext cx="1800000" cy="50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ctr" anchorCtr="0">
            <a:noAutofit/>
          </a:bodyPr>
          <a:lstStyle/>
          <a:p>
            <a:pPr algn="l"/>
            <a:r>
              <a:rPr kumimoji="1" lang="ja-JP" altLang="en-US" sz="2000" b="1"/>
              <a:t> 教師評価</a:t>
            </a:r>
          </a:p>
        </xdr:txBody>
      </xdr:sp>
      <xdr:cxnSp macro="">
        <xdr:nvCxnSpPr>
          <xdr:cNvPr id="41" name="直線コネクタ 40">
            <a:extLst>
              <a:ext uri="{FF2B5EF4-FFF2-40B4-BE49-F238E27FC236}">
                <a16:creationId xmlns:a16="http://schemas.microsoft.com/office/drawing/2014/main" xmlns="" id="{4A2D70C0-96B3-4030-B8A5-5F65BF0B4EC6}"/>
              </a:ext>
            </a:extLst>
          </xdr:cNvPr>
          <xdr:cNvCxnSpPr/>
        </xdr:nvCxnSpPr>
        <xdr:spPr>
          <a:xfrm>
            <a:off x="468805" y="11557674"/>
            <a:ext cx="510996" cy="0"/>
          </a:xfrm>
          <a:prstGeom prst="line">
            <a:avLst/>
          </a:prstGeom>
          <a:ln w="47625">
            <a:solidFill>
              <a:srgbClr val="000099"/>
            </a:solidFill>
            <a:headEnd type="oval"/>
            <a:tailEnd type="oval"/>
          </a:ln>
        </xdr:spPr>
        <xdr:style>
          <a:lnRef idx="1">
            <a:schemeClr val="accent1"/>
          </a:lnRef>
          <a:fillRef idx="0">
            <a:schemeClr val="accent1"/>
          </a:fillRef>
          <a:effectRef idx="0">
            <a:schemeClr val="accent1"/>
          </a:effectRef>
          <a:fontRef idx="minor">
            <a:schemeClr val="tx1"/>
          </a:fontRef>
        </xdr:style>
      </xdr:cxnSp>
      <xdr:cxnSp macro="">
        <xdr:nvCxnSpPr>
          <xdr:cNvPr id="42" name="直線コネクタ 41">
            <a:extLst>
              <a:ext uri="{FF2B5EF4-FFF2-40B4-BE49-F238E27FC236}">
                <a16:creationId xmlns:a16="http://schemas.microsoft.com/office/drawing/2014/main" xmlns="" id="{A1E54544-4304-4499-9CA5-04E757EDECD8}"/>
              </a:ext>
            </a:extLst>
          </xdr:cNvPr>
          <xdr:cNvCxnSpPr/>
        </xdr:nvCxnSpPr>
        <xdr:spPr>
          <a:xfrm>
            <a:off x="480118" y="12045282"/>
            <a:ext cx="510996" cy="0"/>
          </a:xfrm>
          <a:prstGeom prst="line">
            <a:avLst/>
          </a:prstGeom>
          <a:ln w="47625">
            <a:solidFill>
              <a:srgbClr val="FF0000"/>
            </a:solidFill>
            <a:headEnd type="oval"/>
            <a:tailEnd type="oval"/>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oneCell">
    <xdr:from>
      <xdr:col>1</xdr:col>
      <xdr:colOff>587374</xdr:colOff>
      <xdr:row>16</xdr:row>
      <xdr:rowOff>63498</xdr:rowOff>
    </xdr:from>
    <xdr:to>
      <xdr:col>14</xdr:col>
      <xdr:colOff>762000</xdr:colOff>
      <xdr:row>47</xdr:row>
      <xdr:rowOff>15874</xdr:rowOff>
    </xdr:to>
    <xdr:graphicFrame macro="">
      <xdr:nvGraphicFramePr>
        <xdr:cNvPr id="48" name="グラフ 47">
          <a:extLst>
            <a:ext uri="{FF2B5EF4-FFF2-40B4-BE49-F238E27FC236}">
              <a16:creationId xmlns:a16="http://schemas.microsoft.com/office/drawing/2014/main" xmlns="" id="{B0761718-1E87-40E0-A9BF-1EA55845C51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2</xdr:col>
      <xdr:colOff>338515</xdr:colOff>
      <xdr:row>44</xdr:row>
      <xdr:rowOff>200163</xdr:rowOff>
    </xdr:from>
    <xdr:to>
      <xdr:col>2</xdr:col>
      <xdr:colOff>675216</xdr:colOff>
      <xdr:row>45</xdr:row>
      <xdr:rowOff>263863</xdr:rowOff>
    </xdr:to>
    <xdr:sp macro="" textlink="">
      <xdr:nvSpPr>
        <xdr:cNvPr id="14" name="テキスト ボックス 13">
          <a:extLst>
            <a:ext uri="{FF2B5EF4-FFF2-40B4-BE49-F238E27FC236}">
              <a16:creationId xmlns:a16="http://schemas.microsoft.com/office/drawing/2014/main" xmlns="" id="{F99D4686-878C-43A5-BD3E-D8977CF4394C}"/>
            </a:ext>
          </a:extLst>
        </xdr:cNvPr>
        <xdr:cNvSpPr txBox="1"/>
      </xdr:nvSpPr>
      <xdr:spPr>
        <a:xfrm>
          <a:off x="1049715" y="10633213"/>
          <a:ext cx="336701" cy="330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b="1"/>
            <a:t>４</a:t>
          </a:r>
        </a:p>
      </xdr:txBody>
    </xdr:sp>
    <xdr:clientData/>
  </xdr:twoCellAnchor>
  <xdr:twoCellAnchor>
    <xdr:from>
      <xdr:col>6</xdr:col>
      <xdr:colOff>289721</xdr:colOff>
      <xdr:row>44</xdr:row>
      <xdr:rowOff>185329</xdr:rowOff>
    </xdr:from>
    <xdr:to>
      <xdr:col>6</xdr:col>
      <xdr:colOff>669849</xdr:colOff>
      <xdr:row>46</xdr:row>
      <xdr:rowOff>11998</xdr:rowOff>
    </xdr:to>
    <xdr:sp macro="" textlink="">
      <xdr:nvSpPr>
        <xdr:cNvPr id="15" name="テキスト ボックス 14">
          <a:extLst>
            <a:ext uri="{FF2B5EF4-FFF2-40B4-BE49-F238E27FC236}">
              <a16:creationId xmlns:a16="http://schemas.microsoft.com/office/drawing/2014/main" xmlns="" id="{139D6915-60D1-46AF-9FF0-650028D130DF}"/>
            </a:ext>
          </a:extLst>
        </xdr:cNvPr>
        <xdr:cNvSpPr txBox="1"/>
      </xdr:nvSpPr>
      <xdr:spPr>
        <a:xfrm>
          <a:off x="3845721" y="10618379"/>
          <a:ext cx="380128" cy="3600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b="1"/>
            <a:t>３</a:t>
          </a:r>
        </a:p>
      </xdr:txBody>
    </xdr:sp>
    <xdr:clientData/>
  </xdr:twoCellAnchor>
  <xdr:twoCellAnchor>
    <xdr:from>
      <xdr:col>10</xdr:col>
      <xdr:colOff>284354</xdr:colOff>
      <xdr:row>44</xdr:row>
      <xdr:rowOff>191101</xdr:rowOff>
    </xdr:from>
    <xdr:to>
      <xdr:col>10</xdr:col>
      <xdr:colOff>578707</xdr:colOff>
      <xdr:row>46</xdr:row>
      <xdr:rowOff>6225</xdr:rowOff>
    </xdr:to>
    <xdr:sp macro="" textlink="">
      <xdr:nvSpPr>
        <xdr:cNvPr id="16" name="テキスト ボックス 15">
          <a:extLst>
            <a:ext uri="{FF2B5EF4-FFF2-40B4-BE49-F238E27FC236}">
              <a16:creationId xmlns:a16="http://schemas.microsoft.com/office/drawing/2014/main" xmlns="" id="{67CC4D60-C8FD-48AE-9E84-7A22FC9A7AEA}"/>
            </a:ext>
          </a:extLst>
        </xdr:cNvPr>
        <xdr:cNvSpPr txBox="1"/>
      </xdr:nvSpPr>
      <xdr:spPr>
        <a:xfrm>
          <a:off x="6685154" y="10624151"/>
          <a:ext cx="294353" cy="3485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b="1"/>
            <a:t>２</a:t>
          </a:r>
        </a:p>
      </xdr:txBody>
    </xdr:sp>
    <xdr:clientData/>
  </xdr:twoCellAnchor>
  <xdr:twoCellAnchor>
    <xdr:from>
      <xdr:col>14</xdr:col>
      <xdr:colOff>193213</xdr:colOff>
      <xdr:row>44</xdr:row>
      <xdr:rowOff>215350</xdr:rowOff>
    </xdr:from>
    <xdr:to>
      <xdr:col>14</xdr:col>
      <xdr:colOff>489235</xdr:colOff>
      <xdr:row>45</xdr:row>
      <xdr:rowOff>248676</xdr:rowOff>
    </xdr:to>
    <xdr:sp macro="" textlink="">
      <xdr:nvSpPr>
        <xdr:cNvPr id="17" name="テキスト ボックス 16">
          <a:extLst>
            <a:ext uri="{FF2B5EF4-FFF2-40B4-BE49-F238E27FC236}">
              <a16:creationId xmlns:a16="http://schemas.microsoft.com/office/drawing/2014/main" xmlns="" id="{58BB0AEC-C97F-40A3-815F-9452C858F062}"/>
            </a:ext>
          </a:extLst>
        </xdr:cNvPr>
        <xdr:cNvSpPr txBox="1"/>
      </xdr:nvSpPr>
      <xdr:spPr>
        <a:xfrm>
          <a:off x="9438813" y="10648400"/>
          <a:ext cx="296022" cy="3000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b="1"/>
            <a:t>１</a:t>
          </a:r>
        </a:p>
      </xdr:txBody>
    </xdr:sp>
    <xdr:clientData/>
  </xdr:twoCellAnchor>
  <xdr:twoCellAnchor>
    <xdr:from>
      <xdr:col>14</xdr:col>
      <xdr:colOff>465933</xdr:colOff>
      <xdr:row>37</xdr:row>
      <xdr:rowOff>4435</xdr:rowOff>
    </xdr:from>
    <xdr:to>
      <xdr:col>14</xdr:col>
      <xdr:colOff>645933</xdr:colOff>
      <xdr:row>37</xdr:row>
      <xdr:rowOff>184435</xdr:rowOff>
    </xdr:to>
    <xdr:sp macro="" textlink="">
      <xdr:nvSpPr>
        <xdr:cNvPr id="12" name="正方形/長方形 11">
          <a:extLst>
            <a:ext uri="{FF2B5EF4-FFF2-40B4-BE49-F238E27FC236}">
              <a16:creationId xmlns:a16="http://schemas.microsoft.com/office/drawing/2014/main" xmlns="" id="{B0AE02B0-2C19-40C3-B0B6-10151E6E2B04}"/>
            </a:ext>
          </a:extLst>
        </xdr:cNvPr>
        <xdr:cNvSpPr/>
      </xdr:nvSpPr>
      <xdr:spPr>
        <a:xfrm rot="2700000">
          <a:off x="9752808" y="8688060"/>
          <a:ext cx="180000" cy="180000"/>
        </a:xfrm>
        <a:prstGeom prst="rect">
          <a:avLst/>
        </a:prstGeom>
        <a:solidFill>
          <a:srgbClr val="FF99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354769</xdr:colOff>
      <xdr:row>18</xdr:row>
      <xdr:rowOff>212657</xdr:rowOff>
    </xdr:from>
    <xdr:to>
      <xdr:col>1</xdr:col>
      <xdr:colOff>650791</xdr:colOff>
      <xdr:row>20</xdr:row>
      <xdr:rowOff>81790</xdr:rowOff>
    </xdr:to>
    <xdr:sp macro="" textlink="">
      <xdr:nvSpPr>
        <xdr:cNvPr id="49" name="テキスト ボックス 48">
          <a:extLst>
            <a:ext uri="{FF2B5EF4-FFF2-40B4-BE49-F238E27FC236}">
              <a16:creationId xmlns:a16="http://schemas.microsoft.com/office/drawing/2014/main" xmlns="" id="{BF233F1D-B868-44F7-A2D0-2A529F97F1EB}"/>
            </a:ext>
          </a:extLst>
        </xdr:cNvPr>
        <xdr:cNvSpPr txBox="1"/>
      </xdr:nvSpPr>
      <xdr:spPr>
        <a:xfrm>
          <a:off x="354769" y="4519112"/>
          <a:ext cx="296022" cy="3309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1"/>
        <a:lstStyle/>
        <a:p>
          <a:pPr algn="ctr"/>
          <a:r>
            <a:rPr kumimoji="1" lang="ja-JP" altLang="en-US" sz="1600" b="1">
              <a:solidFill>
                <a:schemeClr val="tx1"/>
              </a:solidFill>
              <a:latin typeface="+mn-ea"/>
              <a:ea typeface="+mn-ea"/>
            </a:rPr>
            <a:t>①</a:t>
          </a:r>
        </a:p>
      </xdr:txBody>
    </xdr:sp>
    <xdr:clientData/>
  </xdr:twoCellAnchor>
  <xdr:twoCellAnchor>
    <xdr:from>
      <xdr:col>1</xdr:col>
      <xdr:colOff>354769</xdr:colOff>
      <xdr:row>21</xdr:row>
      <xdr:rowOff>69510</xdr:rowOff>
    </xdr:from>
    <xdr:to>
      <xdr:col>1</xdr:col>
      <xdr:colOff>650791</xdr:colOff>
      <xdr:row>22</xdr:row>
      <xdr:rowOff>165428</xdr:rowOff>
    </xdr:to>
    <xdr:sp macro="" textlink="">
      <xdr:nvSpPr>
        <xdr:cNvPr id="50" name="テキスト ボックス 49">
          <a:extLst>
            <a:ext uri="{FF2B5EF4-FFF2-40B4-BE49-F238E27FC236}">
              <a16:creationId xmlns:a16="http://schemas.microsoft.com/office/drawing/2014/main" xmlns="" id="{CEBB9836-2AAF-4537-A51C-1B45F6C3D30D}"/>
            </a:ext>
          </a:extLst>
        </xdr:cNvPr>
        <xdr:cNvSpPr txBox="1"/>
      </xdr:nvSpPr>
      <xdr:spPr>
        <a:xfrm>
          <a:off x="354769" y="5068692"/>
          <a:ext cx="296022" cy="3268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1"/>
        <a:lstStyle/>
        <a:p>
          <a:pPr algn="ctr"/>
          <a:r>
            <a:rPr kumimoji="1" lang="ja-JP" altLang="en-US" sz="1600" b="1">
              <a:solidFill>
                <a:schemeClr val="tx1"/>
              </a:solidFill>
              <a:latin typeface="+mn-ea"/>
              <a:ea typeface="+mn-ea"/>
            </a:rPr>
            <a:t>②</a:t>
          </a:r>
        </a:p>
      </xdr:txBody>
    </xdr:sp>
    <xdr:clientData/>
  </xdr:twoCellAnchor>
  <xdr:twoCellAnchor>
    <xdr:from>
      <xdr:col>1</xdr:col>
      <xdr:colOff>354769</xdr:colOff>
      <xdr:row>33</xdr:row>
      <xdr:rowOff>25884</xdr:rowOff>
    </xdr:from>
    <xdr:to>
      <xdr:col>1</xdr:col>
      <xdr:colOff>650791</xdr:colOff>
      <xdr:row>34</xdr:row>
      <xdr:rowOff>125926</xdr:rowOff>
    </xdr:to>
    <xdr:sp macro="" textlink="">
      <xdr:nvSpPr>
        <xdr:cNvPr id="51" name="テキスト ボックス 50">
          <a:extLst>
            <a:ext uri="{FF2B5EF4-FFF2-40B4-BE49-F238E27FC236}">
              <a16:creationId xmlns:a16="http://schemas.microsoft.com/office/drawing/2014/main" xmlns="" id="{35C82914-A209-4FB7-8DF1-3A8CEA9AC402}"/>
            </a:ext>
          </a:extLst>
        </xdr:cNvPr>
        <xdr:cNvSpPr txBox="1"/>
      </xdr:nvSpPr>
      <xdr:spPr>
        <a:xfrm>
          <a:off x="354769" y="7795975"/>
          <a:ext cx="296022" cy="3309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1"/>
        <a:lstStyle/>
        <a:p>
          <a:pPr algn="ctr"/>
          <a:r>
            <a:rPr kumimoji="1" lang="ja-JP" altLang="en-US" sz="1600" b="1">
              <a:solidFill>
                <a:schemeClr val="tx1"/>
              </a:solidFill>
              <a:latin typeface="+mn-ea"/>
              <a:ea typeface="+mn-ea"/>
            </a:rPr>
            <a:t>⑦</a:t>
          </a:r>
        </a:p>
      </xdr:txBody>
    </xdr:sp>
    <xdr:clientData/>
  </xdr:twoCellAnchor>
  <xdr:twoCellAnchor>
    <xdr:from>
      <xdr:col>1</xdr:col>
      <xdr:colOff>354769</xdr:colOff>
      <xdr:row>23</xdr:row>
      <xdr:rowOff>153148</xdr:rowOff>
    </xdr:from>
    <xdr:to>
      <xdr:col>1</xdr:col>
      <xdr:colOff>650791</xdr:colOff>
      <xdr:row>25</xdr:row>
      <xdr:rowOff>18158</xdr:rowOff>
    </xdr:to>
    <xdr:sp macro="" textlink="">
      <xdr:nvSpPr>
        <xdr:cNvPr id="52" name="テキスト ボックス 51">
          <a:extLst>
            <a:ext uri="{FF2B5EF4-FFF2-40B4-BE49-F238E27FC236}">
              <a16:creationId xmlns:a16="http://schemas.microsoft.com/office/drawing/2014/main" xmlns="" id="{A705330B-FEF1-4EB8-8207-8C147CA4FA84}"/>
            </a:ext>
          </a:extLst>
        </xdr:cNvPr>
        <xdr:cNvSpPr txBox="1"/>
      </xdr:nvSpPr>
      <xdr:spPr>
        <a:xfrm>
          <a:off x="354769" y="5614148"/>
          <a:ext cx="296022" cy="3268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1"/>
        <a:lstStyle/>
        <a:p>
          <a:pPr algn="ctr"/>
          <a:r>
            <a:rPr kumimoji="1" lang="ja-JP" altLang="en-US" sz="1600" b="1">
              <a:solidFill>
                <a:schemeClr val="tx1"/>
              </a:solidFill>
              <a:latin typeface="+mn-ea"/>
              <a:ea typeface="+mn-ea"/>
            </a:rPr>
            <a:t>③</a:t>
          </a:r>
        </a:p>
      </xdr:txBody>
    </xdr:sp>
    <xdr:clientData/>
  </xdr:twoCellAnchor>
  <xdr:twoCellAnchor>
    <xdr:from>
      <xdr:col>1</xdr:col>
      <xdr:colOff>354769</xdr:colOff>
      <xdr:row>26</xdr:row>
      <xdr:rowOff>5878</xdr:rowOff>
    </xdr:from>
    <xdr:to>
      <xdr:col>1</xdr:col>
      <xdr:colOff>650791</xdr:colOff>
      <xdr:row>27</xdr:row>
      <xdr:rowOff>101796</xdr:rowOff>
    </xdr:to>
    <xdr:sp macro="" textlink="">
      <xdr:nvSpPr>
        <xdr:cNvPr id="54" name="テキスト ボックス 53">
          <a:extLst>
            <a:ext uri="{FF2B5EF4-FFF2-40B4-BE49-F238E27FC236}">
              <a16:creationId xmlns:a16="http://schemas.microsoft.com/office/drawing/2014/main" xmlns="" id="{B6BAAC77-A83A-4DA7-85F3-B1083BC19CE0}"/>
            </a:ext>
          </a:extLst>
        </xdr:cNvPr>
        <xdr:cNvSpPr txBox="1"/>
      </xdr:nvSpPr>
      <xdr:spPr>
        <a:xfrm>
          <a:off x="354769" y="6159605"/>
          <a:ext cx="296022" cy="3268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1"/>
        <a:lstStyle/>
        <a:p>
          <a:pPr algn="ctr"/>
          <a:r>
            <a:rPr kumimoji="1" lang="ja-JP" altLang="en-US" sz="1600" b="1">
              <a:solidFill>
                <a:schemeClr val="tx1"/>
              </a:solidFill>
              <a:latin typeface="+mn-ea"/>
              <a:ea typeface="+mn-ea"/>
            </a:rPr>
            <a:t>④</a:t>
          </a:r>
        </a:p>
      </xdr:txBody>
    </xdr:sp>
    <xdr:clientData/>
  </xdr:twoCellAnchor>
  <xdr:twoCellAnchor>
    <xdr:from>
      <xdr:col>1</xdr:col>
      <xdr:colOff>354769</xdr:colOff>
      <xdr:row>28</xdr:row>
      <xdr:rowOff>89516</xdr:rowOff>
    </xdr:from>
    <xdr:to>
      <xdr:col>1</xdr:col>
      <xdr:colOff>650791</xdr:colOff>
      <xdr:row>29</xdr:row>
      <xdr:rowOff>185434</xdr:rowOff>
    </xdr:to>
    <xdr:sp macro="" textlink="">
      <xdr:nvSpPr>
        <xdr:cNvPr id="55" name="テキスト ボックス 54">
          <a:extLst>
            <a:ext uri="{FF2B5EF4-FFF2-40B4-BE49-F238E27FC236}">
              <a16:creationId xmlns:a16="http://schemas.microsoft.com/office/drawing/2014/main" xmlns="" id="{61F91E39-304E-428A-B4F4-7CEBCA562E0A}"/>
            </a:ext>
          </a:extLst>
        </xdr:cNvPr>
        <xdr:cNvSpPr txBox="1"/>
      </xdr:nvSpPr>
      <xdr:spPr>
        <a:xfrm>
          <a:off x="354769" y="6705061"/>
          <a:ext cx="296022" cy="3268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1"/>
        <a:lstStyle/>
        <a:p>
          <a:pPr algn="ctr"/>
          <a:r>
            <a:rPr kumimoji="1" lang="ja-JP" altLang="en-US" sz="1600" b="1">
              <a:solidFill>
                <a:schemeClr val="tx1"/>
              </a:solidFill>
              <a:latin typeface="+mn-ea"/>
              <a:ea typeface="+mn-ea"/>
            </a:rPr>
            <a:t>⑤</a:t>
          </a:r>
        </a:p>
      </xdr:txBody>
    </xdr:sp>
    <xdr:clientData/>
  </xdr:twoCellAnchor>
  <xdr:twoCellAnchor>
    <xdr:from>
      <xdr:col>1</xdr:col>
      <xdr:colOff>354769</xdr:colOff>
      <xdr:row>30</xdr:row>
      <xdr:rowOff>173154</xdr:rowOff>
    </xdr:from>
    <xdr:to>
      <xdr:col>1</xdr:col>
      <xdr:colOff>650791</xdr:colOff>
      <xdr:row>32</xdr:row>
      <xdr:rowOff>38164</xdr:rowOff>
    </xdr:to>
    <xdr:sp macro="" textlink="">
      <xdr:nvSpPr>
        <xdr:cNvPr id="56" name="テキスト ボックス 55">
          <a:extLst>
            <a:ext uri="{FF2B5EF4-FFF2-40B4-BE49-F238E27FC236}">
              <a16:creationId xmlns:a16="http://schemas.microsoft.com/office/drawing/2014/main" xmlns="" id="{47895576-578B-422A-9B24-EF3AF4757834}"/>
            </a:ext>
          </a:extLst>
        </xdr:cNvPr>
        <xdr:cNvSpPr txBox="1"/>
      </xdr:nvSpPr>
      <xdr:spPr>
        <a:xfrm>
          <a:off x="354769" y="7250518"/>
          <a:ext cx="296022" cy="3268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1"/>
        <a:lstStyle/>
        <a:p>
          <a:pPr algn="ctr"/>
          <a:r>
            <a:rPr kumimoji="1" lang="ja-JP" altLang="en-US" sz="1600" b="1">
              <a:solidFill>
                <a:schemeClr val="tx1"/>
              </a:solidFill>
              <a:latin typeface="+mn-ea"/>
              <a:ea typeface="+mn-ea"/>
            </a:rPr>
            <a:t>⑥</a:t>
          </a:r>
        </a:p>
      </xdr:txBody>
    </xdr:sp>
    <xdr:clientData/>
  </xdr:twoCellAnchor>
  <xdr:twoCellAnchor>
    <xdr:from>
      <xdr:col>1</xdr:col>
      <xdr:colOff>354769</xdr:colOff>
      <xdr:row>35</xdr:row>
      <xdr:rowOff>113646</xdr:rowOff>
    </xdr:from>
    <xdr:to>
      <xdr:col>1</xdr:col>
      <xdr:colOff>650791</xdr:colOff>
      <xdr:row>36</xdr:row>
      <xdr:rowOff>213687</xdr:rowOff>
    </xdr:to>
    <xdr:sp macro="" textlink="">
      <xdr:nvSpPr>
        <xdr:cNvPr id="58" name="テキスト ボックス 57">
          <a:extLst>
            <a:ext uri="{FF2B5EF4-FFF2-40B4-BE49-F238E27FC236}">
              <a16:creationId xmlns:a16="http://schemas.microsoft.com/office/drawing/2014/main" xmlns="" id="{B4D23D25-2781-4A62-8B9C-2C19884F50A8}"/>
            </a:ext>
          </a:extLst>
        </xdr:cNvPr>
        <xdr:cNvSpPr txBox="1"/>
      </xdr:nvSpPr>
      <xdr:spPr>
        <a:xfrm>
          <a:off x="354769" y="8345555"/>
          <a:ext cx="296022" cy="330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1"/>
        <a:lstStyle/>
        <a:p>
          <a:pPr algn="ctr"/>
          <a:r>
            <a:rPr kumimoji="1" lang="ja-JP" altLang="en-US" sz="1600" b="1">
              <a:solidFill>
                <a:schemeClr val="tx1"/>
              </a:solidFill>
              <a:latin typeface="+mn-ea"/>
              <a:ea typeface="+mn-ea"/>
            </a:rPr>
            <a:t>⑧</a:t>
          </a:r>
        </a:p>
      </xdr:txBody>
    </xdr:sp>
    <xdr:clientData/>
  </xdr:twoCellAnchor>
  <xdr:twoCellAnchor>
    <xdr:from>
      <xdr:col>1</xdr:col>
      <xdr:colOff>354769</xdr:colOff>
      <xdr:row>37</xdr:row>
      <xdr:rowOff>201407</xdr:rowOff>
    </xdr:from>
    <xdr:to>
      <xdr:col>1</xdr:col>
      <xdr:colOff>650791</xdr:colOff>
      <xdr:row>39</xdr:row>
      <xdr:rowOff>58994</xdr:rowOff>
    </xdr:to>
    <xdr:sp macro="" textlink="">
      <xdr:nvSpPr>
        <xdr:cNvPr id="59" name="テキスト ボックス 58">
          <a:extLst>
            <a:ext uri="{FF2B5EF4-FFF2-40B4-BE49-F238E27FC236}">
              <a16:creationId xmlns:a16="http://schemas.microsoft.com/office/drawing/2014/main" xmlns="" id="{5097DADE-49CA-4582-B201-672AE70A51B7}"/>
            </a:ext>
          </a:extLst>
        </xdr:cNvPr>
        <xdr:cNvSpPr txBox="1"/>
      </xdr:nvSpPr>
      <xdr:spPr>
        <a:xfrm>
          <a:off x="354769" y="8895134"/>
          <a:ext cx="296022" cy="3309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1"/>
        <a:lstStyle/>
        <a:p>
          <a:pPr algn="ctr"/>
          <a:r>
            <a:rPr kumimoji="1" lang="ja-JP" altLang="en-US" sz="1600" b="1">
              <a:solidFill>
                <a:schemeClr val="tx1"/>
              </a:solidFill>
              <a:latin typeface="+mn-ea"/>
              <a:ea typeface="+mn-ea"/>
            </a:rPr>
            <a:t>⑨</a:t>
          </a:r>
        </a:p>
      </xdr:txBody>
    </xdr:sp>
    <xdr:clientData/>
  </xdr:twoCellAnchor>
  <xdr:twoCellAnchor>
    <xdr:from>
      <xdr:col>3</xdr:col>
      <xdr:colOff>523874</xdr:colOff>
      <xdr:row>51</xdr:row>
      <xdr:rowOff>152400</xdr:rowOff>
    </xdr:from>
    <xdr:to>
      <xdr:col>11</xdr:col>
      <xdr:colOff>180974</xdr:colOff>
      <xdr:row>73</xdr:row>
      <xdr:rowOff>76200</xdr:rowOff>
    </xdr:to>
    <xdr:sp macro="" textlink="">
      <xdr:nvSpPr>
        <xdr:cNvPr id="38" name="パイ 37"/>
        <xdr:cNvSpPr/>
      </xdr:nvSpPr>
      <xdr:spPr>
        <a:xfrm>
          <a:off x="2632074" y="12979400"/>
          <a:ext cx="5346700" cy="5511800"/>
        </a:xfrm>
        <a:prstGeom prst="pie">
          <a:avLst>
            <a:gd name="adj1" fmla="val 15390294"/>
            <a:gd name="adj2" fmla="val 19369646"/>
          </a:avLst>
        </a:prstGeom>
        <a:solidFill>
          <a:srgbClr val="66CCFF"/>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1</xdr:col>
      <xdr:colOff>354769</xdr:colOff>
      <xdr:row>40</xdr:row>
      <xdr:rowOff>46714</xdr:rowOff>
    </xdr:from>
    <xdr:to>
      <xdr:col>1</xdr:col>
      <xdr:colOff>650791</xdr:colOff>
      <xdr:row>41</xdr:row>
      <xdr:rowOff>142632</xdr:rowOff>
    </xdr:to>
    <xdr:sp macro="" textlink="">
      <xdr:nvSpPr>
        <xdr:cNvPr id="60" name="テキスト ボックス 59">
          <a:extLst>
            <a:ext uri="{FF2B5EF4-FFF2-40B4-BE49-F238E27FC236}">
              <a16:creationId xmlns:a16="http://schemas.microsoft.com/office/drawing/2014/main" xmlns="" id="{81954FC6-D3EE-484B-BFAB-CDBCC3B8E2FA}"/>
            </a:ext>
          </a:extLst>
        </xdr:cNvPr>
        <xdr:cNvSpPr txBox="1"/>
      </xdr:nvSpPr>
      <xdr:spPr>
        <a:xfrm>
          <a:off x="354769" y="9444714"/>
          <a:ext cx="296022" cy="3268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1"/>
        <a:lstStyle/>
        <a:p>
          <a:pPr algn="ctr"/>
          <a:r>
            <a:rPr kumimoji="1" lang="ja-JP" altLang="en-US" sz="1600" b="1">
              <a:solidFill>
                <a:schemeClr val="tx1"/>
              </a:solidFill>
              <a:latin typeface="+mn-ea"/>
              <a:ea typeface="+mn-ea"/>
            </a:rPr>
            <a:t>⑩</a:t>
          </a:r>
        </a:p>
      </xdr:txBody>
    </xdr:sp>
    <xdr:clientData/>
  </xdr:twoCellAnchor>
  <xdr:twoCellAnchor>
    <xdr:from>
      <xdr:col>1</xdr:col>
      <xdr:colOff>354769</xdr:colOff>
      <xdr:row>42</xdr:row>
      <xdr:rowOff>130354</xdr:rowOff>
    </xdr:from>
    <xdr:to>
      <xdr:col>1</xdr:col>
      <xdr:colOff>650791</xdr:colOff>
      <xdr:row>43</xdr:row>
      <xdr:rowOff>179099</xdr:rowOff>
    </xdr:to>
    <xdr:sp macro="" textlink="">
      <xdr:nvSpPr>
        <xdr:cNvPr id="61" name="テキスト ボックス 60">
          <a:extLst>
            <a:ext uri="{FF2B5EF4-FFF2-40B4-BE49-F238E27FC236}">
              <a16:creationId xmlns:a16="http://schemas.microsoft.com/office/drawing/2014/main" xmlns="" id="{A1D79909-EA68-4DD8-B561-62E8690193C8}"/>
            </a:ext>
          </a:extLst>
        </xdr:cNvPr>
        <xdr:cNvSpPr txBox="1"/>
      </xdr:nvSpPr>
      <xdr:spPr>
        <a:xfrm>
          <a:off x="354769" y="9990172"/>
          <a:ext cx="296022" cy="3142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1"/>
        <a:lstStyle/>
        <a:p>
          <a:pPr algn="ctr"/>
          <a:r>
            <a:rPr kumimoji="1" lang="ja-JP" altLang="en-US" sz="1600" b="1">
              <a:solidFill>
                <a:schemeClr val="tx1"/>
              </a:solidFill>
              <a:latin typeface="+mn-ea"/>
              <a:ea typeface="+mn-ea"/>
            </a:rPr>
            <a:t>⑪</a:t>
          </a:r>
        </a:p>
      </xdr:txBody>
    </xdr:sp>
    <xdr:clientData/>
  </xdr:twoCellAnchor>
  <xdr:twoCellAnchor>
    <xdr:from>
      <xdr:col>2</xdr:col>
      <xdr:colOff>383474</xdr:colOff>
      <xdr:row>18</xdr:row>
      <xdr:rowOff>217714</xdr:rowOff>
    </xdr:from>
    <xdr:to>
      <xdr:col>14</xdr:col>
      <xdr:colOff>471714</xdr:colOff>
      <xdr:row>44</xdr:row>
      <xdr:rowOff>172357</xdr:rowOff>
    </xdr:to>
    <xdr:graphicFrame macro="">
      <xdr:nvGraphicFramePr>
        <xdr:cNvPr id="63" name="グラフ 62">
          <a:extLst>
            <a:ext uri="{FF2B5EF4-FFF2-40B4-BE49-F238E27FC236}">
              <a16:creationId xmlns:a16="http://schemas.microsoft.com/office/drawing/2014/main" xmlns="" id="{8CA7985F-114F-4206-A144-BF384133446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1742</xdr:colOff>
      <xdr:row>48</xdr:row>
      <xdr:rowOff>180985</xdr:rowOff>
    </xdr:from>
    <xdr:to>
      <xdr:col>11</xdr:col>
      <xdr:colOff>697043</xdr:colOff>
      <xdr:row>75</xdr:row>
      <xdr:rowOff>225190</xdr:rowOff>
    </xdr:to>
    <xdr:grpSp>
      <xdr:nvGrpSpPr>
        <xdr:cNvPr id="23" name="グループ化 22">
          <a:extLst>
            <a:ext uri="{FF2B5EF4-FFF2-40B4-BE49-F238E27FC236}">
              <a16:creationId xmlns:a16="http://schemas.microsoft.com/office/drawing/2014/main" xmlns="" id="{047C81C6-0B11-4CC5-807B-6C7D67DCF180}"/>
            </a:ext>
          </a:extLst>
        </xdr:cNvPr>
        <xdr:cNvGrpSpPr/>
      </xdr:nvGrpSpPr>
      <xdr:grpSpPr>
        <a:xfrm>
          <a:off x="2135342" y="12220585"/>
          <a:ext cx="6486501" cy="6730755"/>
          <a:chOff x="14795126" y="6925837"/>
          <a:chExt cx="5867052" cy="6219593"/>
        </a:xfrm>
      </xdr:grpSpPr>
      <xdr:sp macro="" textlink="">
        <xdr:nvSpPr>
          <xdr:cNvPr id="24" name="テキスト ボックス 23">
            <a:extLst>
              <a:ext uri="{FF2B5EF4-FFF2-40B4-BE49-F238E27FC236}">
                <a16:creationId xmlns:a16="http://schemas.microsoft.com/office/drawing/2014/main" xmlns="" id="{EC61B75C-16A9-4B73-8B86-EB27B5415EA0}"/>
              </a:ext>
            </a:extLst>
          </xdr:cNvPr>
          <xdr:cNvSpPr txBox="1"/>
        </xdr:nvSpPr>
        <xdr:spPr>
          <a:xfrm>
            <a:off x="17499440" y="6925837"/>
            <a:ext cx="502338" cy="631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800" b="1"/>
              <a:t>①</a:t>
            </a:r>
          </a:p>
        </xdr:txBody>
      </xdr:sp>
      <xdr:sp macro="" textlink="">
        <xdr:nvSpPr>
          <xdr:cNvPr id="25" name="テキスト ボックス 24">
            <a:extLst>
              <a:ext uri="{FF2B5EF4-FFF2-40B4-BE49-F238E27FC236}">
                <a16:creationId xmlns:a16="http://schemas.microsoft.com/office/drawing/2014/main" xmlns="" id="{C4FEA96F-6019-4543-A1D1-93BD3619E8BB}"/>
              </a:ext>
            </a:extLst>
          </xdr:cNvPr>
          <xdr:cNvSpPr txBox="1"/>
        </xdr:nvSpPr>
        <xdr:spPr>
          <a:xfrm>
            <a:off x="19031911" y="7423782"/>
            <a:ext cx="510830" cy="6687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800" b="1"/>
              <a:t>②</a:t>
            </a:r>
          </a:p>
        </xdr:txBody>
      </xdr:sp>
      <xdr:sp macro="" textlink="">
        <xdr:nvSpPr>
          <xdr:cNvPr id="26" name="テキスト ボックス 25">
            <a:extLst>
              <a:ext uri="{FF2B5EF4-FFF2-40B4-BE49-F238E27FC236}">
                <a16:creationId xmlns:a16="http://schemas.microsoft.com/office/drawing/2014/main" xmlns="" id="{3B8AAE4C-269B-414F-816D-F5941FA2ACE6}"/>
              </a:ext>
            </a:extLst>
          </xdr:cNvPr>
          <xdr:cNvSpPr txBox="1"/>
        </xdr:nvSpPr>
        <xdr:spPr>
          <a:xfrm>
            <a:off x="19975376" y="8612625"/>
            <a:ext cx="490922" cy="6738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800" b="1"/>
              <a:t>③</a:t>
            </a:r>
          </a:p>
        </xdr:txBody>
      </xdr:sp>
      <xdr:sp macro="" textlink="">
        <xdr:nvSpPr>
          <xdr:cNvPr id="27" name="テキスト ボックス 26">
            <a:extLst>
              <a:ext uri="{FF2B5EF4-FFF2-40B4-BE49-F238E27FC236}">
                <a16:creationId xmlns:a16="http://schemas.microsoft.com/office/drawing/2014/main" xmlns="" id="{FB1467D1-1A03-4C68-AF2C-C251F77180D7}"/>
              </a:ext>
            </a:extLst>
          </xdr:cNvPr>
          <xdr:cNvSpPr txBox="1"/>
        </xdr:nvSpPr>
        <xdr:spPr>
          <a:xfrm>
            <a:off x="20172406" y="10174058"/>
            <a:ext cx="489772" cy="6458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800" b="1"/>
              <a:t>④</a:t>
            </a:r>
          </a:p>
        </xdr:txBody>
      </xdr:sp>
      <xdr:sp macro="" textlink="">
        <xdr:nvSpPr>
          <xdr:cNvPr id="28" name="テキスト ボックス 27">
            <a:extLst>
              <a:ext uri="{FF2B5EF4-FFF2-40B4-BE49-F238E27FC236}">
                <a16:creationId xmlns:a16="http://schemas.microsoft.com/office/drawing/2014/main" xmlns="" id="{791CD2D9-EB7D-4BE8-8252-ED717B726C00}"/>
              </a:ext>
            </a:extLst>
          </xdr:cNvPr>
          <xdr:cNvSpPr txBox="1"/>
        </xdr:nvSpPr>
        <xdr:spPr>
          <a:xfrm>
            <a:off x="15409841" y="11611187"/>
            <a:ext cx="489942" cy="6639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800" b="1"/>
              <a:t>⑧</a:t>
            </a:r>
          </a:p>
        </xdr:txBody>
      </xdr:sp>
      <xdr:sp macro="" textlink="">
        <xdr:nvSpPr>
          <xdr:cNvPr id="29" name="テキスト ボックス 28">
            <a:extLst>
              <a:ext uri="{FF2B5EF4-FFF2-40B4-BE49-F238E27FC236}">
                <a16:creationId xmlns:a16="http://schemas.microsoft.com/office/drawing/2014/main" xmlns="" id="{53868526-E2CE-454C-9EA4-539EFA6EA63D}"/>
              </a:ext>
            </a:extLst>
          </xdr:cNvPr>
          <xdr:cNvSpPr txBox="1"/>
        </xdr:nvSpPr>
        <xdr:spPr>
          <a:xfrm>
            <a:off x="14795126" y="10225888"/>
            <a:ext cx="503402" cy="6483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800" b="1"/>
              <a:t>⑨</a:t>
            </a:r>
          </a:p>
        </xdr:txBody>
      </xdr:sp>
      <xdr:sp macro="" textlink="">
        <xdr:nvSpPr>
          <xdr:cNvPr id="30" name="テキスト ボックス 29">
            <a:extLst>
              <a:ext uri="{FF2B5EF4-FFF2-40B4-BE49-F238E27FC236}">
                <a16:creationId xmlns:a16="http://schemas.microsoft.com/office/drawing/2014/main" xmlns="" id="{6FC169DE-321D-4641-8A34-BDF3A3C16626}"/>
              </a:ext>
            </a:extLst>
          </xdr:cNvPr>
          <xdr:cNvSpPr txBox="1"/>
        </xdr:nvSpPr>
        <xdr:spPr>
          <a:xfrm>
            <a:off x="18281189" y="12477808"/>
            <a:ext cx="494104" cy="6565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800" b="1"/>
              <a:t>⑥</a:t>
            </a:r>
          </a:p>
        </xdr:txBody>
      </xdr:sp>
      <xdr:sp macro="" textlink="">
        <xdr:nvSpPr>
          <xdr:cNvPr id="31" name="テキスト ボックス 30">
            <a:extLst>
              <a:ext uri="{FF2B5EF4-FFF2-40B4-BE49-F238E27FC236}">
                <a16:creationId xmlns:a16="http://schemas.microsoft.com/office/drawing/2014/main" xmlns="" id="{1EFD7153-9E23-416F-A55F-DBBF07D98908}"/>
              </a:ext>
            </a:extLst>
          </xdr:cNvPr>
          <xdr:cNvSpPr txBox="1"/>
        </xdr:nvSpPr>
        <xdr:spPr>
          <a:xfrm>
            <a:off x="16707912" y="12466722"/>
            <a:ext cx="502338" cy="6787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800" b="1"/>
              <a:t>⑦</a:t>
            </a:r>
          </a:p>
        </xdr:txBody>
      </xdr:sp>
      <xdr:sp macro="" textlink="">
        <xdr:nvSpPr>
          <xdr:cNvPr id="32" name="テキスト ボックス 31">
            <a:extLst>
              <a:ext uri="{FF2B5EF4-FFF2-40B4-BE49-F238E27FC236}">
                <a16:creationId xmlns:a16="http://schemas.microsoft.com/office/drawing/2014/main" xmlns="" id="{28AA2A8B-DA58-404B-A450-EA2F503777CF}"/>
              </a:ext>
            </a:extLst>
          </xdr:cNvPr>
          <xdr:cNvSpPr txBox="1"/>
        </xdr:nvSpPr>
        <xdr:spPr>
          <a:xfrm>
            <a:off x="19559538" y="11585417"/>
            <a:ext cx="503317" cy="6738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800" b="1"/>
              <a:t>⑤</a:t>
            </a:r>
          </a:p>
        </xdr:txBody>
      </xdr:sp>
      <xdr:sp macro="" textlink="">
        <xdr:nvSpPr>
          <xdr:cNvPr id="33" name="テキスト ボックス 32">
            <a:extLst>
              <a:ext uri="{FF2B5EF4-FFF2-40B4-BE49-F238E27FC236}">
                <a16:creationId xmlns:a16="http://schemas.microsoft.com/office/drawing/2014/main" xmlns="" id="{34C81B62-8DCE-4958-8E31-B38A8A85FA82}"/>
              </a:ext>
            </a:extLst>
          </xdr:cNvPr>
          <xdr:cNvSpPr txBox="1"/>
        </xdr:nvSpPr>
        <xdr:spPr>
          <a:xfrm>
            <a:off x="15010041" y="8627809"/>
            <a:ext cx="510830" cy="6431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800" b="1"/>
              <a:t>⑩</a:t>
            </a:r>
          </a:p>
        </xdr:txBody>
      </xdr:sp>
      <xdr:sp macro="" textlink="">
        <xdr:nvSpPr>
          <xdr:cNvPr id="34" name="テキスト ボックス 33">
            <a:extLst>
              <a:ext uri="{FF2B5EF4-FFF2-40B4-BE49-F238E27FC236}">
                <a16:creationId xmlns:a16="http://schemas.microsoft.com/office/drawing/2014/main" xmlns="" id="{DFD16432-5BE6-428D-B261-CBFD22413D80}"/>
              </a:ext>
            </a:extLst>
          </xdr:cNvPr>
          <xdr:cNvSpPr txBox="1"/>
        </xdr:nvSpPr>
        <xdr:spPr>
          <a:xfrm>
            <a:off x="15966957" y="7399897"/>
            <a:ext cx="610519" cy="7578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800" b="1"/>
              <a:t>⑪</a:t>
            </a:r>
          </a:p>
        </xdr:txBody>
      </xdr:sp>
    </xdr:grpSp>
    <xdr:clientData/>
  </xdr:twoCellAnchor>
  <xdr:twoCellAnchor>
    <xdr:from>
      <xdr:col>1</xdr:col>
      <xdr:colOff>465746</xdr:colOff>
      <xdr:row>46</xdr:row>
      <xdr:rowOff>62957</xdr:rowOff>
    </xdr:from>
    <xdr:to>
      <xdr:col>13</xdr:col>
      <xdr:colOff>248045</xdr:colOff>
      <xdr:row>77</xdr:row>
      <xdr:rowOff>70461</xdr:rowOff>
    </xdr:to>
    <xdr:graphicFrame macro="">
      <xdr:nvGraphicFramePr>
        <xdr:cNvPr id="22" name="グラフ 21">
          <a:extLst>
            <a:ext uri="{FF2B5EF4-FFF2-40B4-BE49-F238E27FC236}">
              <a16:creationId xmlns:a16="http://schemas.microsoft.com/office/drawing/2014/main" xmlns="" id="{F7F26163-D774-434A-82EB-E32C8AF60CC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57150</xdr:colOff>
      <xdr:row>46</xdr:row>
      <xdr:rowOff>228600</xdr:rowOff>
    </xdr:from>
    <xdr:to>
      <xdr:col>13</xdr:col>
      <xdr:colOff>552450</xdr:colOff>
      <xdr:row>76</xdr:row>
      <xdr:rowOff>247650</xdr:rowOff>
    </xdr:to>
    <xdr:sp macro="" textlink="">
      <xdr:nvSpPr>
        <xdr:cNvPr id="43" name="正方形/長方形 42"/>
        <xdr:cNvSpPr/>
      </xdr:nvSpPr>
      <xdr:spPr>
        <a:xfrm>
          <a:off x="742950" y="11753850"/>
          <a:ext cx="9182100" cy="7467600"/>
        </a:xfrm>
        <a:prstGeom prst="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AH59"/>
  <sheetViews>
    <sheetView showGridLines="0" tabSelected="1" topLeftCell="B29" zoomScale="75" zoomScaleNormal="75" workbookViewId="0">
      <selection activeCell="R1" sqref="R1:AH1"/>
    </sheetView>
  </sheetViews>
  <sheetFormatPr defaultRowHeight="18.75" x14ac:dyDescent="0.4"/>
  <cols>
    <col min="2" max="2" width="9" style="104"/>
    <col min="3" max="3" width="19.625" customWidth="1"/>
    <col min="19" max="19" width="8.625" customWidth="1"/>
    <col min="29" max="29" width="8.625" customWidth="1"/>
    <col min="31" max="31" width="9" customWidth="1"/>
    <col min="33" max="33" width="3.625" customWidth="1"/>
    <col min="34" max="34" width="6.5" customWidth="1"/>
    <col min="35" max="35" width="1.5" customWidth="1"/>
  </cols>
  <sheetData>
    <row r="1" spans="2:34" ht="75" customHeight="1" x14ac:dyDescent="0.4">
      <c r="R1" s="70" t="s">
        <v>158</v>
      </c>
      <c r="S1" s="70"/>
      <c r="T1" s="70"/>
      <c r="U1" s="70"/>
      <c r="V1" s="70"/>
      <c r="W1" s="70"/>
      <c r="X1" s="70"/>
      <c r="Y1" s="70"/>
      <c r="Z1" s="70"/>
      <c r="AA1" s="70"/>
      <c r="AB1" s="70"/>
      <c r="AC1" s="70"/>
      <c r="AD1" s="70"/>
      <c r="AE1" s="70"/>
      <c r="AF1" s="70"/>
      <c r="AG1" s="70"/>
      <c r="AH1" s="70"/>
    </row>
    <row r="2" spans="2:34" ht="17.25" customHeight="1" x14ac:dyDescent="0.4">
      <c r="AE2" s="71" t="s">
        <v>114</v>
      </c>
      <c r="AF2" s="71"/>
      <c r="AG2" s="71"/>
      <c r="AH2" s="71"/>
    </row>
    <row r="3" spans="2:34" ht="17.25" customHeight="1" thickBot="1" x14ac:dyDescent="0.45">
      <c r="R3" s="72"/>
      <c r="S3" s="72"/>
      <c r="T3" s="72"/>
      <c r="U3" s="72"/>
      <c r="V3" s="72"/>
      <c r="W3" s="72"/>
      <c r="X3" s="72"/>
      <c r="Y3" s="72"/>
      <c r="Z3" s="72"/>
      <c r="AA3" s="72"/>
      <c r="AB3" s="72"/>
      <c r="AC3" s="72"/>
      <c r="AD3" s="72"/>
      <c r="AE3" s="72"/>
      <c r="AF3" s="72"/>
      <c r="AG3" s="72"/>
      <c r="AH3" s="72"/>
    </row>
    <row r="4" spans="2:34" ht="18" customHeight="1" thickBot="1" x14ac:dyDescent="0.45">
      <c r="B4" s="105"/>
      <c r="C4" s="27" t="s">
        <v>79</v>
      </c>
      <c r="D4" s="25" t="s">
        <v>0</v>
      </c>
      <c r="E4" s="2" t="s">
        <v>1</v>
      </c>
      <c r="F4" s="2" t="s">
        <v>2</v>
      </c>
      <c r="G4" s="2" t="s">
        <v>3</v>
      </c>
      <c r="H4" s="2" t="s">
        <v>4</v>
      </c>
      <c r="I4" s="2" t="s">
        <v>5</v>
      </c>
      <c r="J4" s="2" t="s">
        <v>6</v>
      </c>
      <c r="K4" s="2" t="s">
        <v>52</v>
      </c>
      <c r="L4" s="2" t="s">
        <v>53</v>
      </c>
      <c r="M4" s="2" t="s">
        <v>54</v>
      </c>
      <c r="N4" s="26" t="s">
        <v>55</v>
      </c>
      <c r="R4" s="72"/>
      <c r="S4" s="72"/>
      <c r="T4" s="72"/>
      <c r="U4" s="72"/>
      <c r="V4" s="72"/>
      <c r="W4" s="72"/>
      <c r="X4" s="72"/>
      <c r="Y4" s="72"/>
      <c r="Z4" s="72"/>
      <c r="AA4" s="72"/>
      <c r="AB4" s="72"/>
      <c r="AC4" s="72"/>
      <c r="AD4" s="72"/>
      <c r="AE4" s="72"/>
      <c r="AF4" s="72"/>
      <c r="AG4" s="72"/>
      <c r="AH4" s="72"/>
    </row>
    <row r="5" spans="2:34" ht="18" customHeight="1" thickBot="1" x14ac:dyDescent="0.45">
      <c r="B5" s="106" t="s">
        <v>115</v>
      </c>
      <c r="C5" s="29" t="s">
        <v>104</v>
      </c>
      <c r="D5" s="12">
        <f t="shared" ref="D5:D44" si="0">IF($C5="","",VALUE(MID($C5,1,1)))</f>
        <v>3</v>
      </c>
      <c r="E5" s="13">
        <f t="shared" ref="E5:E44" si="1">IF($C5="","",VALUE(MID($C5,2,1)))</f>
        <v>3</v>
      </c>
      <c r="F5" s="13">
        <f t="shared" ref="F5:F44" si="2">IF($C5="","",VALUE(MID($C5,3,1)))</f>
        <v>3</v>
      </c>
      <c r="G5" s="13">
        <f t="shared" ref="G5:G44" si="3">IF($C5="","",VALUE(MID($C5,4,1)))</f>
        <v>3</v>
      </c>
      <c r="H5" s="13">
        <f t="shared" ref="H5:H44" si="4">IF($C5="","",VALUE(MID($C5,5,1)))</f>
        <v>3</v>
      </c>
      <c r="I5" s="13">
        <f t="shared" ref="I5:I44" si="5">IF($C5="","",VALUE(MID($C5,6,1)))</f>
        <v>3</v>
      </c>
      <c r="J5" s="14">
        <f t="shared" ref="J5:J44" si="6">IF($C5="","",VALUE(MID($C5,7,1)))</f>
        <v>3</v>
      </c>
      <c r="K5" s="14">
        <f>IF($C5="","",VALUE(MID($C5,8,1)))</f>
        <v>3</v>
      </c>
      <c r="L5" s="14">
        <f>IF($C5="","",VALUE(MID($C5,9,1)))</f>
        <v>3</v>
      </c>
      <c r="M5" s="14">
        <f>IF($C5="","",VALUE(MID($C5,10,1)))</f>
        <v>3</v>
      </c>
      <c r="N5" s="15">
        <f>IF($C5="","",VALUE(MID($C5,11,1)))</f>
        <v>3</v>
      </c>
    </row>
    <row r="6" spans="2:34" ht="18.600000000000001" customHeight="1" thickBot="1" x14ac:dyDescent="0.45">
      <c r="B6" s="106" t="s">
        <v>116</v>
      </c>
      <c r="C6" s="29" t="s">
        <v>105</v>
      </c>
      <c r="D6" s="16">
        <f t="shared" si="0"/>
        <v>3</v>
      </c>
      <c r="E6" s="4">
        <f t="shared" si="1"/>
        <v>2</v>
      </c>
      <c r="F6" s="4">
        <f t="shared" si="2"/>
        <v>4</v>
      </c>
      <c r="G6" s="4">
        <f t="shared" si="3"/>
        <v>3</v>
      </c>
      <c r="H6" s="4">
        <f t="shared" si="4"/>
        <v>2</v>
      </c>
      <c r="I6" s="4">
        <f t="shared" si="5"/>
        <v>0</v>
      </c>
      <c r="J6" s="5">
        <f t="shared" si="6"/>
        <v>4</v>
      </c>
      <c r="K6" s="5">
        <f>IF($C6="","",VALUE(MID($C6,8,1)))</f>
        <v>4</v>
      </c>
      <c r="L6" s="5">
        <f>IF($C6="","",VALUE(MID($C6,9,1)))</f>
        <v>2</v>
      </c>
      <c r="M6" s="5">
        <f>IF($C6="","",VALUE(MID($C6,10,1)))</f>
        <v>3</v>
      </c>
      <c r="N6" s="17">
        <f>IF($C6="","",VALUE(MID($C6,11,1)))</f>
        <v>3</v>
      </c>
      <c r="AE6" s="28" t="s">
        <v>77</v>
      </c>
      <c r="AF6" s="73" t="s">
        <v>7</v>
      </c>
      <c r="AG6" s="74"/>
      <c r="AH6" s="75"/>
    </row>
    <row r="7" spans="2:34" ht="18" customHeight="1" x14ac:dyDescent="0.4">
      <c r="B7" s="106" t="s">
        <v>117</v>
      </c>
      <c r="C7" s="29" t="s">
        <v>106</v>
      </c>
      <c r="D7" s="16">
        <f t="shared" si="0"/>
        <v>2</v>
      </c>
      <c r="E7" s="4">
        <f t="shared" si="1"/>
        <v>0</v>
      </c>
      <c r="F7" s="4">
        <f t="shared" si="2"/>
        <v>2</v>
      </c>
      <c r="G7" s="4">
        <f t="shared" si="3"/>
        <v>0</v>
      </c>
      <c r="H7" s="4">
        <f t="shared" si="4"/>
        <v>2</v>
      </c>
      <c r="I7" s="4">
        <f t="shared" si="5"/>
        <v>0</v>
      </c>
      <c r="J7" s="5">
        <f t="shared" si="6"/>
        <v>3</v>
      </c>
      <c r="K7" s="5">
        <f t="shared" ref="K7:K44" si="7">IF($C7="","",VALUE(MID($C7,8,1)))</f>
        <v>4</v>
      </c>
      <c r="L7" s="5">
        <f t="shared" ref="L7:L44" si="8">IF($C7="","",VALUE(MID($C7,9,1)))</f>
        <v>3</v>
      </c>
      <c r="M7" s="5">
        <f t="shared" ref="M7:M44" si="9">IF($C7="","",VALUE(MID($C7,10,1)))</f>
        <v>2</v>
      </c>
      <c r="N7" s="17">
        <f t="shared" ref="N7:N44" si="10">IF($C7="","",VALUE(MID($C7,11,1)))</f>
        <v>3</v>
      </c>
      <c r="AE7" s="76" t="s">
        <v>76</v>
      </c>
      <c r="AF7" s="77">
        <f>D45</f>
        <v>2</v>
      </c>
      <c r="AG7" s="78"/>
      <c r="AH7" s="79"/>
    </row>
    <row r="8" spans="2:34" ht="18" customHeight="1" x14ac:dyDescent="0.4">
      <c r="B8" s="106" t="s">
        <v>118</v>
      </c>
      <c r="C8" s="29" t="s">
        <v>107</v>
      </c>
      <c r="D8" s="16">
        <f t="shared" si="0"/>
        <v>1</v>
      </c>
      <c r="E8" s="4">
        <f t="shared" si="1"/>
        <v>2</v>
      </c>
      <c r="F8" s="4">
        <f t="shared" si="2"/>
        <v>3</v>
      </c>
      <c r="G8" s="4">
        <f t="shared" si="3"/>
        <v>4</v>
      </c>
      <c r="H8" s="4">
        <f t="shared" si="4"/>
        <v>1</v>
      </c>
      <c r="I8" s="4">
        <f t="shared" si="5"/>
        <v>2</v>
      </c>
      <c r="J8" s="5">
        <f t="shared" si="6"/>
        <v>3</v>
      </c>
      <c r="K8" s="5">
        <f t="shared" si="7"/>
        <v>4</v>
      </c>
      <c r="L8" s="5">
        <f t="shared" si="8"/>
        <v>5</v>
      </c>
      <c r="M8" s="5">
        <f t="shared" si="9"/>
        <v>2</v>
      </c>
      <c r="N8" s="17">
        <f t="shared" si="10"/>
        <v>3</v>
      </c>
      <c r="AE8" s="56"/>
      <c r="AF8" s="58"/>
      <c r="AG8" s="59"/>
      <c r="AH8" s="60"/>
    </row>
    <row r="9" spans="2:34" ht="18" customHeight="1" x14ac:dyDescent="0.4">
      <c r="B9" s="106" t="s">
        <v>119</v>
      </c>
      <c r="C9" s="29" t="s">
        <v>108</v>
      </c>
      <c r="D9" s="16">
        <f t="shared" si="0"/>
        <v>1</v>
      </c>
      <c r="E9" s="4">
        <f t="shared" si="1"/>
        <v>1</v>
      </c>
      <c r="F9" s="4">
        <f t="shared" si="2"/>
        <v>1</v>
      </c>
      <c r="G9" s="4">
        <f t="shared" si="3"/>
        <v>1</v>
      </c>
      <c r="H9" s="4">
        <f t="shared" si="4"/>
        <v>1</v>
      </c>
      <c r="I9" s="4">
        <f t="shared" si="5"/>
        <v>1</v>
      </c>
      <c r="J9" s="5">
        <f t="shared" si="6"/>
        <v>1</v>
      </c>
      <c r="K9" s="5" t="e">
        <f t="shared" si="7"/>
        <v>#VALUE!</v>
      </c>
      <c r="L9" s="5" t="e">
        <f t="shared" si="8"/>
        <v>#VALUE!</v>
      </c>
      <c r="M9" s="5" t="e">
        <f t="shared" si="9"/>
        <v>#VALUE!</v>
      </c>
      <c r="N9" s="17" t="e">
        <f t="shared" si="10"/>
        <v>#VALUE!</v>
      </c>
      <c r="AE9" s="56" t="s">
        <v>75</v>
      </c>
      <c r="AF9" s="58">
        <f>E45</f>
        <v>2</v>
      </c>
      <c r="AG9" s="59"/>
      <c r="AH9" s="60"/>
    </row>
    <row r="10" spans="2:34" ht="18" customHeight="1" x14ac:dyDescent="0.4">
      <c r="B10" s="106" t="s">
        <v>120</v>
      </c>
      <c r="C10" s="29"/>
      <c r="D10" s="16" t="str">
        <f t="shared" si="0"/>
        <v/>
      </c>
      <c r="E10" s="4" t="str">
        <f t="shared" si="1"/>
        <v/>
      </c>
      <c r="F10" s="4" t="str">
        <f t="shared" si="2"/>
        <v/>
      </c>
      <c r="G10" s="4" t="str">
        <f t="shared" si="3"/>
        <v/>
      </c>
      <c r="H10" s="4" t="str">
        <f t="shared" si="4"/>
        <v/>
      </c>
      <c r="I10" s="4" t="str">
        <f t="shared" si="5"/>
        <v/>
      </c>
      <c r="J10" s="5" t="str">
        <f t="shared" si="6"/>
        <v/>
      </c>
      <c r="K10" s="5" t="str">
        <f t="shared" si="7"/>
        <v/>
      </c>
      <c r="L10" s="5" t="str">
        <f t="shared" si="8"/>
        <v/>
      </c>
      <c r="M10" s="5" t="str">
        <f t="shared" si="9"/>
        <v/>
      </c>
      <c r="N10" s="17" t="str">
        <f t="shared" si="10"/>
        <v/>
      </c>
      <c r="AE10" s="56"/>
      <c r="AF10" s="58"/>
      <c r="AG10" s="59"/>
      <c r="AH10" s="60"/>
    </row>
    <row r="11" spans="2:34" ht="18" customHeight="1" x14ac:dyDescent="0.4">
      <c r="B11" s="106" t="s">
        <v>121</v>
      </c>
      <c r="C11" s="29"/>
      <c r="D11" s="16" t="str">
        <f t="shared" si="0"/>
        <v/>
      </c>
      <c r="E11" s="4" t="str">
        <f t="shared" si="1"/>
        <v/>
      </c>
      <c r="F11" s="4" t="str">
        <f t="shared" si="2"/>
        <v/>
      </c>
      <c r="G11" s="4" t="str">
        <f t="shared" si="3"/>
        <v/>
      </c>
      <c r="H11" s="4" t="str">
        <f t="shared" si="4"/>
        <v/>
      </c>
      <c r="I11" s="4" t="str">
        <f t="shared" si="5"/>
        <v/>
      </c>
      <c r="J11" s="5" t="str">
        <f t="shared" si="6"/>
        <v/>
      </c>
      <c r="K11" s="5" t="str">
        <f t="shared" si="7"/>
        <v/>
      </c>
      <c r="L11" s="5" t="str">
        <f t="shared" si="8"/>
        <v/>
      </c>
      <c r="M11" s="5" t="str">
        <f t="shared" si="9"/>
        <v/>
      </c>
      <c r="N11" s="17" t="str">
        <f t="shared" si="10"/>
        <v/>
      </c>
      <c r="AE11" s="56" t="s">
        <v>74</v>
      </c>
      <c r="AF11" s="58">
        <f>F45</f>
        <v>2.6</v>
      </c>
      <c r="AG11" s="59"/>
      <c r="AH11" s="60"/>
    </row>
    <row r="12" spans="2:34" ht="18" customHeight="1" x14ac:dyDescent="0.4">
      <c r="B12" s="106" t="s">
        <v>122</v>
      </c>
      <c r="C12" s="29"/>
      <c r="D12" s="16" t="str">
        <f t="shared" si="0"/>
        <v/>
      </c>
      <c r="E12" s="4" t="str">
        <f t="shared" si="1"/>
        <v/>
      </c>
      <c r="F12" s="4" t="str">
        <f t="shared" si="2"/>
        <v/>
      </c>
      <c r="G12" s="4" t="str">
        <f t="shared" si="3"/>
        <v/>
      </c>
      <c r="H12" s="4" t="str">
        <f t="shared" si="4"/>
        <v/>
      </c>
      <c r="I12" s="4" t="str">
        <f t="shared" si="5"/>
        <v/>
      </c>
      <c r="J12" s="5" t="str">
        <f t="shared" si="6"/>
        <v/>
      </c>
      <c r="K12" s="5" t="str">
        <f t="shared" si="7"/>
        <v/>
      </c>
      <c r="L12" s="5" t="str">
        <f t="shared" si="8"/>
        <v/>
      </c>
      <c r="M12" s="5" t="str">
        <f t="shared" si="9"/>
        <v/>
      </c>
      <c r="N12" s="17" t="str">
        <f t="shared" si="10"/>
        <v/>
      </c>
      <c r="AE12" s="56"/>
      <c r="AF12" s="58"/>
      <c r="AG12" s="59"/>
      <c r="AH12" s="60"/>
    </row>
    <row r="13" spans="2:34" ht="18" customHeight="1" x14ac:dyDescent="0.4">
      <c r="B13" s="106" t="s">
        <v>123</v>
      </c>
      <c r="C13" s="29"/>
      <c r="D13" s="16" t="str">
        <f t="shared" si="0"/>
        <v/>
      </c>
      <c r="E13" s="4" t="str">
        <f t="shared" si="1"/>
        <v/>
      </c>
      <c r="F13" s="4" t="str">
        <f t="shared" si="2"/>
        <v/>
      </c>
      <c r="G13" s="4" t="str">
        <f t="shared" si="3"/>
        <v/>
      </c>
      <c r="H13" s="4" t="str">
        <f t="shared" si="4"/>
        <v/>
      </c>
      <c r="I13" s="4" t="str">
        <f t="shared" si="5"/>
        <v/>
      </c>
      <c r="J13" s="5" t="str">
        <f t="shared" si="6"/>
        <v/>
      </c>
      <c r="K13" s="5" t="str">
        <f t="shared" si="7"/>
        <v/>
      </c>
      <c r="L13" s="5" t="str">
        <f t="shared" si="8"/>
        <v/>
      </c>
      <c r="M13" s="5" t="str">
        <f t="shared" si="9"/>
        <v/>
      </c>
      <c r="N13" s="17" t="str">
        <f t="shared" si="10"/>
        <v/>
      </c>
      <c r="AE13" s="56" t="s">
        <v>73</v>
      </c>
      <c r="AF13" s="58">
        <f>G45</f>
        <v>2.75</v>
      </c>
      <c r="AG13" s="59"/>
      <c r="AH13" s="60"/>
    </row>
    <row r="14" spans="2:34" ht="18" customHeight="1" x14ac:dyDescent="0.4">
      <c r="B14" s="106" t="s">
        <v>124</v>
      </c>
      <c r="C14" s="29"/>
      <c r="D14" s="16" t="str">
        <f t="shared" si="0"/>
        <v/>
      </c>
      <c r="E14" s="4" t="str">
        <f t="shared" si="1"/>
        <v/>
      </c>
      <c r="F14" s="4" t="str">
        <f t="shared" si="2"/>
        <v/>
      </c>
      <c r="G14" s="4" t="str">
        <f t="shared" si="3"/>
        <v/>
      </c>
      <c r="H14" s="4" t="str">
        <f t="shared" si="4"/>
        <v/>
      </c>
      <c r="I14" s="4" t="str">
        <f t="shared" si="5"/>
        <v/>
      </c>
      <c r="J14" s="5" t="str">
        <f t="shared" si="6"/>
        <v/>
      </c>
      <c r="K14" s="5" t="str">
        <f t="shared" si="7"/>
        <v/>
      </c>
      <c r="L14" s="5" t="str">
        <f t="shared" si="8"/>
        <v/>
      </c>
      <c r="M14" s="5" t="str">
        <f t="shared" si="9"/>
        <v/>
      </c>
      <c r="N14" s="17" t="str">
        <f t="shared" si="10"/>
        <v/>
      </c>
      <c r="AE14" s="56"/>
      <c r="AF14" s="58"/>
      <c r="AG14" s="59"/>
      <c r="AH14" s="60"/>
    </row>
    <row r="15" spans="2:34" ht="18" customHeight="1" x14ac:dyDescent="0.4">
      <c r="B15" s="106" t="s">
        <v>125</v>
      </c>
      <c r="C15" s="29"/>
      <c r="D15" s="16" t="str">
        <f t="shared" si="0"/>
        <v/>
      </c>
      <c r="E15" s="4" t="str">
        <f t="shared" si="1"/>
        <v/>
      </c>
      <c r="F15" s="4" t="str">
        <f t="shared" si="2"/>
        <v/>
      </c>
      <c r="G15" s="4" t="str">
        <f t="shared" si="3"/>
        <v/>
      </c>
      <c r="H15" s="4" t="str">
        <f t="shared" si="4"/>
        <v/>
      </c>
      <c r="I15" s="4" t="str">
        <f t="shared" si="5"/>
        <v/>
      </c>
      <c r="J15" s="5" t="str">
        <f t="shared" si="6"/>
        <v/>
      </c>
      <c r="K15" s="5" t="str">
        <f t="shared" si="7"/>
        <v/>
      </c>
      <c r="L15" s="5" t="str">
        <f t="shared" si="8"/>
        <v/>
      </c>
      <c r="M15" s="5" t="str">
        <f t="shared" si="9"/>
        <v/>
      </c>
      <c r="N15" s="17" t="str">
        <f t="shared" si="10"/>
        <v/>
      </c>
      <c r="AE15" s="56" t="s">
        <v>72</v>
      </c>
      <c r="AF15" s="58">
        <f>H45</f>
        <v>1.8</v>
      </c>
      <c r="AG15" s="59"/>
      <c r="AH15" s="60"/>
    </row>
    <row r="16" spans="2:34" ht="18" customHeight="1" x14ac:dyDescent="0.4">
      <c r="B16" s="106" t="s">
        <v>126</v>
      </c>
      <c r="C16" s="29"/>
      <c r="D16" s="16" t="str">
        <f t="shared" si="0"/>
        <v/>
      </c>
      <c r="E16" s="4" t="str">
        <f t="shared" si="1"/>
        <v/>
      </c>
      <c r="F16" s="4" t="str">
        <f t="shared" si="2"/>
        <v/>
      </c>
      <c r="G16" s="4" t="str">
        <f t="shared" si="3"/>
        <v/>
      </c>
      <c r="H16" s="4" t="str">
        <f t="shared" si="4"/>
        <v/>
      </c>
      <c r="I16" s="4" t="str">
        <f t="shared" si="5"/>
        <v/>
      </c>
      <c r="J16" s="5" t="str">
        <f t="shared" si="6"/>
        <v/>
      </c>
      <c r="K16" s="5" t="str">
        <f t="shared" si="7"/>
        <v/>
      </c>
      <c r="L16" s="5" t="str">
        <f t="shared" si="8"/>
        <v/>
      </c>
      <c r="M16" s="5" t="str">
        <f t="shared" si="9"/>
        <v/>
      </c>
      <c r="N16" s="17" t="str">
        <f t="shared" si="10"/>
        <v/>
      </c>
      <c r="AE16" s="56"/>
      <c r="AF16" s="58"/>
      <c r="AG16" s="59"/>
      <c r="AH16" s="60"/>
    </row>
    <row r="17" spans="2:34" ht="18" customHeight="1" x14ac:dyDescent="0.4">
      <c r="B17" s="106" t="s">
        <v>127</v>
      </c>
      <c r="C17" s="29"/>
      <c r="D17" s="16" t="str">
        <f t="shared" si="0"/>
        <v/>
      </c>
      <c r="E17" s="4" t="str">
        <f t="shared" si="1"/>
        <v/>
      </c>
      <c r="F17" s="4" t="str">
        <f t="shared" si="2"/>
        <v/>
      </c>
      <c r="G17" s="4" t="str">
        <f t="shared" si="3"/>
        <v/>
      </c>
      <c r="H17" s="4" t="str">
        <f t="shared" si="4"/>
        <v/>
      </c>
      <c r="I17" s="4" t="str">
        <f t="shared" si="5"/>
        <v/>
      </c>
      <c r="J17" s="5" t="str">
        <f t="shared" si="6"/>
        <v/>
      </c>
      <c r="K17" s="5" t="str">
        <f t="shared" si="7"/>
        <v/>
      </c>
      <c r="L17" s="5" t="str">
        <f t="shared" si="8"/>
        <v/>
      </c>
      <c r="M17" s="5" t="str">
        <f t="shared" si="9"/>
        <v/>
      </c>
      <c r="N17" s="17" t="str">
        <f t="shared" si="10"/>
        <v/>
      </c>
      <c r="AE17" s="56" t="s">
        <v>71</v>
      </c>
      <c r="AF17" s="58">
        <f>I45</f>
        <v>2</v>
      </c>
      <c r="AG17" s="59"/>
      <c r="AH17" s="60"/>
    </row>
    <row r="18" spans="2:34" ht="18" customHeight="1" x14ac:dyDescent="0.4">
      <c r="B18" s="106" t="s">
        <v>128</v>
      </c>
      <c r="C18" s="29"/>
      <c r="D18" s="16" t="str">
        <f t="shared" si="0"/>
        <v/>
      </c>
      <c r="E18" s="4" t="str">
        <f t="shared" si="1"/>
        <v/>
      </c>
      <c r="F18" s="4" t="str">
        <f t="shared" si="2"/>
        <v/>
      </c>
      <c r="G18" s="4" t="str">
        <f t="shared" si="3"/>
        <v/>
      </c>
      <c r="H18" s="4" t="str">
        <f t="shared" si="4"/>
        <v/>
      </c>
      <c r="I18" s="4" t="str">
        <f t="shared" si="5"/>
        <v/>
      </c>
      <c r="J18" s="5" t="str">
        <f t="shared" si="6"/>
        <v/>
      </c>
      <c r="K18" s="5" t="str">
        <f t="shared" si="7"/>
        <v/>
      </c>
      <c r="L18" s="5" t="str">
        <f t="shared" si="8"/>
        <v/>
      </c>
      <c r="M18" s="5" t="str">
        <f t="shared" si="9"/>
        <v/>
      </c>
      <c r="N18" s="17" t="str">
        <f t="shared" si="10"/>
        <v/>
      </c>
      <c r="AE18" s="56"/>
      <c r="AF18" s="58"/>
      <c r="AG18" s="59"/>
      <c r="AH18" s="60"/>
    </row>
    <row r="19" spans="2:34" ht="18" customHeight="1" x14ac:dyDescent="0.4">
      <c r="B19" s="106" t="s">
        <v>129</v>
      </c>
      <c r="C19" s="29"/>
      <c r="D19" s="16" t="str">
        <f t="shared" si="0"/>
        <v/>
      </c>
      <c r="E19" s="4" t="str">
        <f t="shared" si="1"/>
        <v/>
      </c>
      <c r="F19" s="4" t="str">
        <f t="shared" si="2"/>
        <v/>
      </c>
      <c r="G19" s="4" t="str">
        <f t="shared" si="3"/>
        <v/>
      </c>
      <c r="H19" s="4" t="str">
        <f t="shared" si="4"/>
        <v/>
      </c>
      <c r="I19" s="4" t="str">
        <f t="shared" si="5"/>
        <v/>
      </c>
      <c r="J19" s="5" t="str">
        <f t="shared" si="6"/>
        <v/>
      </c>
      <c r="K19" s="5" t="str">
        <f t="shared" si="7"/>
        <v/>
      </c>
      <c r="L19" s="5" t="str">
        <f t="shared" si="8"/>
        <v/>
      </c>
      <c r="M19" s="5" t="str">
        <f t="shared" si="9"/>
        <v/>
      </c>
      <c r="N19" s="17" t="str">
        <f t="shared" si="10"/>
        <v/>
      </c>
      <c r="AE19" s="56" t="s">
        <v>70</v>
      </c>
      <c r="AF19" s="58">
        <f>J45</f>
        <v>2.8</v>
      </c>
      <c r="AG19" s="59"/>
      <c r="AH19" s="60"/>
    </row>
    <row r="20" spans="2:34" ht="18" customHeight="1" x14ac:dyDescent="0.4">
      <c r="B20" s="106" t="s">
        <v>130</v>
      </c>
      <c r="C20" s="29"/>
      <c r="D20" s="16" t="str">
        <f t="shared" si="0"/>
        <v/>
      </c>
      <c r="E20" s="4" t="str">
        <f t="shared" si="1"/>
        <v/>
      </c>
      <c r="F20" s="4" t="str">
        <f t="shared" si="2"/>
        <v/>
      </c>
      <c r="G20" s="4" t="str">
        <f t="shared" si="3"/>
        <v/>
      </c>
      <c r="H20" s="4" t="str">
        <f t="shared" si="4"/>
        <v/>
      </c>
      <c r="I20" s="4" t="str">
        <f t="shared" si="5"/>
        <v/>
      </c>
      <c r="J20" s="5" t="str">
        <f t="shared" si="6"/>
        <v/>
      </c>
      <c r="K20" s="5" t="str">
        <f t="shared" si="7"/>
        <v/>
      </c>
      <c r="L20" s="5" t="str">
        <f t="shared" si="8"/>
        <v/>
      </c>
      <c r="M20" s="5" t="str">
        <f t="shared" si="9"/>
        <v/>
      </c>
      <c r="N20" s="17" t="str">
        <f t="shared" si="10"/>
        <v/>
      </c>
      <c r="AE20" s="56"/>
      <c r="AF20" s="58"/>
      <c r="AG20" s="59"/>
      <c r="AH20" s="60"/>
    </row>
    <row r="21" spans="2:34" ht="18" customHeight="1" x14ac:dyDescent="0.4">
      <c r="B21" s="106" t="s">
        <v>131</v>
      </c>
      <c r="C21" s="29"/>
      <c r="D21" s="16" t="str">
        <f t="shared" si="0"/>
        <v/>
      </c>
      <c r="E21" s="4" t="str">
        <f t="shared" si="1"/>
        <v/>
      </c>
      <c r="F21" s="4" t="str">
        <f t="shared" si="2"/>
        <v/>
      </c>
      <c r="G21" s="4" t="str">
        <f t="shared" si="3"/>
        <v/>
      </c>
      <c r="H21" s="4" t="str">
        <f t="shared" si="4"/>
        <v/>
      </c>
      <c r="I21" s="4" t="str">
        <f t="shared" si="5"/>
        <v/>
      </c>
      <c r="J21" s="5" t="str">
        <f t="shared" si="6"/>
        <v/>
      </c>
      <c r="K21" s="5" t="str">
        <f t="shared" si="7"/>
        <v/>
      </c>
      <c r="L21" s="5" t="str">
        <f t="shared" si="8"/>
        <v/>
      </c>
      <c r="M21" s="5" t="str">
        <f t="shared" si="9"/>
        <v/>
      </c>
      <c r="N21" s="17" t="str">
        <f t="shared" si="10"/>
        <v/>
      </c>
      <c r="AE21" s="56" t="s">
        <v>69</v>
      </c>
      <c r="AF21" s="58">
        <f>K45</f>
        <v>3.75</v>
      </c>
      <c r="AG21" s="59"/>
      <c r="AH21" s="60"/>
    </row>
    <row r="22" spans="2:34" ht="18" customHeight="1" x14ac:dyDescent="0.4">
      <c r="B22" s="106" t="s">
        <v>132</v>
      </c>
      <c r="C22" s="29"/>
      <c r="D22" s="16" t="str">
        <f t="shared" si="0"/>
        <v/>
      </c>
      <c r="E22" s="4" t="str">
        <f t="shared" si="1"/>
        <v/>
      </c>
      <c r="F22" s="4" t="str">
        <f t="shared" si="2"/>
        <v/>
      </c>
      <c r="G22" s="4" t="str">
        <f t="shared" si="3"/>
        <v/>
      </c>
      <c r="H22" s="4" t="str">
        <f t="shared" si="4"/>
        <v/>
      </c>
      <c r="I22" s="4" t="str">
        <f t="shared" si="5"/>
        <v/>
      </c>
      <c r="J22" s="5" t="str">
        <f t="shared" si="6"/>
        <v/>
      </c>
      <c r="K22" s="5" t="str">
        <f t="shared" si="7"/>
        <v/>
      </c>
      <c r="L22" s="5" t="str">
        <f t="shared" si="8"/>
        <v/>
      </c>
      <c r="M22" s="5" t="str">
        <f t="shared" si="9"/>
        <v/>
      </c>
      <c r="N22" s="17" t="str">
        <f t="shared" si="10"/>
        <v/>
      </c>
      <c r="AE22" s="56"/>
      <c r="AF22" s="58"/>
      <c r="AG22" s="59"/>
      <c r="AH22" s="60"/>
    </row>
    <row r="23" spans="2:34" ht="18" customHeight="1" x14ac:dyDescent="0.4">
      <c r="B23" s="106" t="s">
        <v>133</v>
      </c>
      <c r="C23" s="29"/>
      <c r="D23" s="16" t="str">
        <f t="shared" si="0"/>
        <v/>
      </c>
      <c r="E23" s="4" t="str">
        <f t="shared" si="1"/>
        <v/>
      </c>
      <c r="F23" s="4" t="str">
        <f t="shared" si="2"/>
        <v/>
      </c>
      <c r="G23" s="4" t="str">
        <f t="shared" si="3"/>
        <v/>
      </c>
      <c r="H23" s="4" t="str">
        <f t="shared" si="4"/>
        <v/>
      </c>
      <c r="I23" s="4" t="str">
        <f t="shared" si="5"/>
        <v/>
      </c>
      <c r="J23" s="5" t="str">
        <f t="shared" si="6"/>
        <v/>
      </c>
      <c r="K23" s="5" t="str">
        <f t="shared" si="7"/>
        <v/>
      </c>
      <c r="L23" s="5" t="str">
        <f t="shared" si="8"/>
        <v/>
      </c>
      <c r="M23" s="5" t="str">
        <f t="shared" si="9"/>
        <v/>
      </c>
      <c r="N23" s="17" t="str">
        <f t="shared" si="10"/>
        <v/>
      </c>
      <c r="AE23" s="56" t="s">
        <v>68</v>
      </c>
      <c r="AF23" s="58">
        <f>L45</f>
        <v>2.67</v>
      </c>
      <c r="AG23" s="59"/>
      <c r="AH23" s="60"/>
    </row>
    <row r="24" spans="2:34" ht="18" customHeight="1" x14ac:dyDescent="0.4">
      <c r="B24" s="106" t="s">
        <v>134</v>
      </c>
      <c r="C24" s="29"/>
      <c r="D24" s="16" t="str">
        <f t="shared" si="0"/>
        <v/>
      </c>
      <c r="E24" s="4" t="str">
        <f t="shared" si="1"/>
        <v/>
      </c>
      <c r="F24" s="4" t="str">
        <f t="shared" si="2"/>
        <v/>
      </c>
      <c r="G24" s="4" t="str">
        <f t="shared" si="3"/>
        <v/>
      </c>
      <c r="H24" s="4" t="str">
        <f t="shared" si="4"/>
        <v/>
      </c>
      <c r="I24" s="4" t="str">
        <f t="shared" si="5"/>
        <v/>
      </c>
      <c r="J24" s="5" t="str">
        <f t="shared" si="6"/>
        <v/>
      </c>
      <c r="K24" s="5" t="str">
        <f t="shared" si="7"/>
        <v/>
      </c>
      <c r="L24" s="5" t="str">
        <f t="shared" si="8"/>
        <v/>
      </c>
      <c r="M24" s="5" t="str">
        <f t="shared" si="9"/>
        <v/>
      </c>
      <c r="N24" s="17" t="str">
        <f t="shared" si="10"/>
        <v/>
      </c>
      <c r="AE24" s="56"/>
      <c r="AF24" s="58"/>
      <c r="AG24" s="59"/>
      <c r="AH24" s="60"/>
    </row>
    <row r="25" spans="2:34" ht="18" customHeight="1" x14ac:dyDescent="0.4">
      <c r="B25" s="106" t="s">
        <v>135</v>
      </c>
      <c r="C25" s="29"/>
      <c r="D25" s="16" t="str">
        <f t="shared" si="0"/>
        <v/>
      </c>
      <c r="E25" s="4" t="str">
        <f t="shared" si="1"/>
        <v/>
      </c>
      <c r="F25" s="4" t="str">
        <f t="shared" si="2"/>
        <v/>
      </c>
      <c r="G25" s="4" t="str">
        <f t="shared" si="3"/>
        <v/>
      </c>
      <c r="H25" s="4" t="str">
        <f t="shared" si="4"/>
        <v/>
      </c>
      <c r="I25" s="4" t="str">
        <f t="shared" si="5"/>
        <v/>
      </c>
      <c r="J25" s="5" t="str">
        <f t="shared" si="6"/>
        <v/>
      </c>
      <c r="K25" s="5" t="str">
        <f t="shared" si="7"/>
        <v/>
      </c>
      <c r="L25" s="5" t="str">
        <f t="shared" si="8"/>
        <v/>
      </c>
      <c r="M25" s="5" t="str">
        <f t="shared" si="9"/>
        <v/>
      </c>
      <c r="N25" s="17" t="str">
        <f t="shared" si="10"/>
        <v/>
      </c>
      <c r="AE25" s="56" t="s">
        <v>67</v>
      </c>
      <c r="AF25" s="58">
        <f>M45</f>
        <v>2.5</v>
      </c>
      <c r="AG25" s="59"/>
      <c r="AH25" s="60"/>
    </row>
    <row r="26" spans="2:34" ht="18.600000000000001" customHeight="1" x14ac:dyDescent="0.4">
      <c r="B26" s="106" t="s">
        <v>136</v>
      </c>
      <c r="C26" s="29"/>
      <c r="D26" s="16" t="str">
        <f t="shared" si="0"/>
        <v/>
      </c>
      <c r="E26" s="4" t="str">
        <f t="shared" si="1"/>
        <v/>
      </c>
      <c r="F26" s="4" t="str">
        <f t="shared" si="2"/>
        <v/>
      </c>
      <c r="G26" s="4" t="str">
        <f t="shared" si="3"/>
        <v/>
      </c>
      <c r="H26" s="4" t="str">
        <f t="shared" si="4"/>
        <v/>
      </c>
      <c r="I26" s="4" t="str">
        <f t="shared" si="5"/>
        <v/>
      </c>
      <c r="J26" s="5" t="str">
        <f t="shared" si="6"/>
        <v/>
      </c>
      <c r="K26" s="5" t="str">
        <f t="shared" si="7"/>
        <v/>
      </c>
      <c r="L26" s="5" t="str">
        <f t="shared" si="8"/>
        <v/>
      </c>
      <c r="M26" s="5" t="str">
        <f t="shared" si="9"/>
        <v/>
      </c>
      <c r="N26" s="17" t="str">
        <f t="shared" si="10"/>
        <v/>
      </c>
      <c r="AE26" s="56"/>
      <c r="AF26" s="58"/>
      <c r="AG26" s="59"/>
      <c r="AH26" s="60"/>
    </row>
    <row r="27" spans="2:34" ht="19.5" customHeight="1" x14ac:dyDescent="0.4">
      <c r="B27" s="106" t="s">
        <v>137</v>
      </c>
      <c r="C27" s="29"/>
      <c r="D27" s="16" t="str">
        <f t="shared" si="0"/>
        <v/>
      </c>
      <c r="E27" s="4" t="str">
        <f t="shared" si="1"/>
        <v/>
      </c>
      <c r="F27" s="4" t="str">
        <f t="shared" si="2"/>
        <v/>
      </c>
      <c r="G27" s="4" t="str">
        <f t="shared" si="3"/>
        <v/>
      </c>
      <c r="H27" s="4" t="str">
        <f t="shared" si="4"/>
        <v/>
      </c>
      <c r="I27" s="4" t="str">
        <f t="shared" si="5"/>
        <v/>
      </c>
      <c r="J27" s="5" t="str">
        <f t="shared" si="6"/>
        <v/>
      </c>
      <c r="K27" s="5" t="str">
        <f t="shared" si="7"/>
        <v/>
      </c>
      <c r="L27" s="5" t="str">
        <f t="shared" si="8"/>
        <v/>
      </c>
      <c r="M27" s="5" t="str">
        <f t="shared" si="9"/>
        <v/>
      </c>
      <c r="N27" s="17" t="str">
        <f t="shared" si="10"/>
        <v/>
      </c>
      <c r="AE27" s="56" t="s">
        <v>78</v>
      </c>
      <c r="AF27" s="58">
        <f>N45</f>
        <v>3</v>
      </c>
      <c r="AG27" s="59"/>
      <c r="AH27" s="60"/>
    </row>
    <row r="28" spans="2:34" ht="18.75" customHeight="1" thickBot="1" x14ac:dyDescent="0.45">
      <c r="B28" s="106" t="s">
        <v>138</v>
      </c>
      <c r="C28" s="29"/>
      <c r="D28" s="16" t="str">
        <f t="shared" si="0"/>
        <v/>
      </c>
      <c r="E28" s="4" t="str">
        <f t="shared" si="1"/>
        <v/>
      </c>
      <c r="F28" s="4" t="str">
        <f t="shared" si="2"/>
        <v/>
      </c>
      <c r="G28" s="4" t="str">
        <f t="shared" si="3"/>
        <v/>
      </c>
      <c r="H28" s="4" t="str">
        <f t="shared" si="4"/>
        <v/>
      </c>
      <c r="I28" s="4" t="str">
        <f t="shared" si="5"/>
        <v/>
      </c>
      <c r="J28" s="5" t="str">
        <f t="shared" si="6"/>
        <v/>
      </c>
      <c r="K28" s="5" t="str">
        <f t="shared" si="7"/>
        <v/>
      </c>
      <c r="L28" s="5" t="str">
        <f t="shared" si="8"/>
        <v/>
      </c>
      <c r="M28" s="5" t="str">
        <f t="shared" si="9"/>
        <v/>
      </c>
      <c r="N28" s="17" t="str">
        <f t="shared" si="10"/>
        <v/>
      </c>
      <c r="AE28" s="57"/>
      <c r="AF28" s="61"/>
      <c r="AG28" s="62"/>
      <c r="AH28" s="63"/>
    </row>
    <row r="29" spans="2:34" ht="18.75" customHeight="1" x14ac:dyDescent="0.4">
      <c r="B29" s="106" t="s">
        <v>139</v>
      </c>
      <c r="C29" s="29"/>
      <c r="D29" s="16" t="str">
        <f t="shared" si="0"/>
        <v/>
      </c>
      <c r="E29" s="4" t="str">
        <f t="shared" si="1"/>
        <v/>
      </c>
      <c r="F29" s="4" t="str">
        <f t="shared" si="2"/>
        <v/>
      </c>
      <c r="G29" s="4" t="str">
        <f t="shared" si="3"/>
        <v/>
      </c>
      <c r="H29" s="4" t="str">
        <f t="shared" si="4"/>
        <v/>
      </c>
      <c r="I29" s="4" t="str">
        <f t="shared" si="5"/>
        <v/>
      </c>
      <c r="J29" s="5" t="str">
        <f t="shared" si="6"/>
        <v/>
      </c>
      <c r="K29" s="5" t="str">
        <f t="shared" si="7"/>
        <v/>
      </c>
      <c r="L29" s="5" t="str">
        <f t="shared" si="8"/>
        <v/>
      </c>
      <c r="M29" s="5" t="str">
        <f t="shared" si="9"/>
        <v/>
      </c>
      <c r="N29" s="17" t="str">
        <f t="shared" si="10"/>
        <v/>
      </c>
    </row>
    <row r="30" spans="2:34" x14ac:dyDescent="0.4">
      <c r="B30" s="106" t="s">
        <v>140</v>
      </c>
      <c r="C30" s="29"/>
      <c r="D30" s="16" t="str">
        <f t="shared" si="0"/>
        <v/>
      </c>
      <c r="E30" s="4" t="str">
        <f t="shared" si="1"/>
        <v/>
      </c>
      <c r="F30" s="4" t="str">
        <f t="shared" si="2"/>
        <v/>
      </c>
      <c r="G30" s="4" t="str">
        <f t="shared" si="3"/>
        <v/>
      </c>
      <c r="H30" s="4" t="str">
        <f t="shared" si="4"/>
        <v/>
      </c>
      <c r="I30" s="4" t="str">
        <f t="shared" si="5"/>
        <v/>
      </c>
      <c r="J30" s="5" t="str">
        <f t="shared" si="6"/>
        <v/>
      </c>
      <c r="K30" s="5" t="str">
        <f t="shared" si="7"/>
        <v/>
      </c>
      <c r="L30" s="5" t="str">
        <f t="shared" si="8"/>
        <v/>
      </c>
      <c r="M30" s="5" t="str">
        <f t="shared" si="9"/>
        <v/>
      </c>
      <c r="N30" s="17" t="str">
        <f t="shared" si="10"/>
        <v/>
      </c>
    </row>
    <row r="31" spans="2:34" x14ac:dyDescent="0.4">
      <c r="B31" s="106" t="s">
        <v>141</v>
      </c>
      <c r="C31" s="29"/>
      <c r="D31" s="16" t="str">
        <f t="shared" si="0"/>
        <v/>
      </c>
      <c r="E31" s="4" t="str">
        <f t="shared" si="1"/>
        <v/>
      </c>
      <c r="F31" s="4" t="str">
        <f t="shared" si="2"/>
        <v/>
      </c>
      <c r="G31" s="4" t="str">
        <f t="shared" si="3"/>
        <v/>
      </c>
      <c r="H31" s="4" t="str">
        <f t="shared" si="4"/>
        <v/>
      </c>
      <c r="I31" s="4" t="str">
        <f t="shared" si="5"/>
        <v/>
      </c>
      <c r="J31" s="5" t="str">
        <f t="shared" si="6"/>
        <v/>
      </c>
      <c r="K31" s="5" t="str">
        <f t="shared" si="7"/>
        <v/>
      </c>
      <c r="L31" s="5" t="str">
        <f t="shared" si="8"/>
        <v/>
      </c>
      <c r="M31" s="5" t="str">
        <f t="shared" si="9"/>
        <v/>
      </c>
      <c r="N31" s="17" t="str">
        <f t="shared" si="10"/>
        <v/>
      </c>
    </row>
    <row r="32" spans="2:34" x14ac:dyDescent="0.4">
      <c r="B32" s="106" t="s">
        <v>142</v>
      </c>
      <c r="C32" s="29"/>
      <c r="D32" s="16" t="str">
        <f t="shared" si="0"/>
        <v/>
      </c>
      <c r="E32" s="4" t="str">
        <f t="shared" si="1"/>
        <v/>
      </c>
      <c r="F32" s="4" t="str">
        <f t="shared" si="2"/>
        <v/>
      </c>
      <c r="G32" s="4" t="str">
        <f t="shared" si="3"/>
        <v/>
      </c>
      <c r="H32" s="4" t="str">
        <f t="shared" si="4"/>
        <v/>
      </c>
      <c r="I32" s="4" t="str">
        <f t="shared" si="5"/>
        <v/>
      </c>
      <c r="J32" s="5" t="str">
        <f t="shared" si="6"/>
        <v/>
      </c>
      <c r="K32" s="5" t="str">
        <f t="shared" si="7"/>
        <v/>
      </c>
      <c r="L32" s="5" t="str">
        <f t="shared" si="8"/>
        <v/>
      </c>
      <c r="M32" s="5" t="str">
        <f t="shared" si="9"/>
        <v/>
      </c>
      <c r="N32" s="17" t="str">
        <f t="shared" si="10"/>
        <v/>
      </c>
    </row>
    <row r="33" spans="2:17" ht="18.75" customHeight="1" x14ac:dyDescent="0.4">
      <c r="B33" s="106" t="s">
        <v>143</v>
      </c>
      <c r="C33" s="29"/>
      <c r="D33" s="16" t="str">
        <f t="shared" si="0"/>
        <v/>
      </c>
      <c r="E33" s="4" t="str">
        <f t="shared" si="1"/>
        <v/>
      </c>
      <c r="F33" s="4" t="str">
        <f t="shared" si="2"/>
        <v/>
      </c>
      <c r="G33" s="4" t="str">
        <f t="shared" si="3"/>
        <v/>
      </c>
      <c r="H33" s="4" t="str">
        <f t="shared" si="4"/>
        <v/>
      </c>
      <c r="I33" s="4" t="str">
        <f t="shared" si="5"/>
        <v/>
      </c>
      <c r="J33" s="5" t="str">
        <f t="shared" si="6"/>
        <v/>
      </c>
      <c r="K33" s="5" t="str">
        <f t="shared" si="7"/>
        <v/>
      </c>
      <c r="L33" s="5" t="str">
        <f t="shared" si="8"/>
        <v/>
      </c>
      <c r="M33" s="5" t="str">
        <f t="shared" si="9"/>
        <v/>
      </c>
      <c r="N33" s="17" t="str">
        <f t="shared" si="10"/>
        <v/>
      </c>
    </row>
    <row r="34" spans="2:17" ht="18.75" customHeight="1" x14ac:dyDescent="0.4">
      <c r="B34" s="106" t="s">
        <v>144</v>
      </c>
      <c r="C34" s="29"/>
      <c r="D34" s="16" t="str">
        <f t="shared" si="0"/>
        <v/>
      </c>
      <c r="E34" s="4" t="str">
        <f t="shared" si="1"/>
        <v/>
      </c>
      <c r="F34" s="4" t="str">
        <f t="shared" si="2"/>
        <v/>
      </c>
      <c r="G34" s="4" t="str">
        <f t="shared" si="3"/>
        <v/>
      </c>
      <c r="H34" s="4" t="str">
        <f t="shared" si="4"/>
        <v/>
      </c>
      <c r="I34" s="4" t="str">
        <f t="shared" si="5"/>
        <v/>
      </c>
      <c r="J34" s="5" t="str">
        <f t="shared" si="6"/>
        <v/>
      </c>
      <c r="K34" s="5" t="str">
        <f t="shared" si="7"/>
        <v/>
      </c>
      <c r="L34" s="5" t="str">
        <f t="shared" si="8"/>
        <v/>
      </c>
      <c r="M34" s="5" t="str">
        <f t="shared" si="9"/>
        <v/>
      </c>
      <c r="N34" s="17" t="str">
        <f t="shared" si="10"/>
        <v/>
      </c>
    </row>
    <row r="35" spans="2:17" ht="18.75" customHeight="1" x14ac:dyDescent="0.4">
      <c r="B35" s="106" t="s">
        <v>145</v>
      </c>
      <c r="C35" s="29"/>
      <c r="D35" s="16" t="str">
        <f t="shared" si="0"/>
        <v/>
      </c>
      <c r="E35" s="4" t="str">
        <f t="shared" si="1"/>
        <v/>
      </c>
      <c r="F35" s="4" t="str">
        <f t="shared" si="2"/>
        <v/>
      </c>
      <c r="G35" s="4" t="str">
        <f t="shared" si="3"/>
        <v/>
      </c>
      <c r="H35" s="4" t="str">
        <f t="shared" si="4"/>
        <v/>
      </c>
      <c r="I35" s="4" t="str">
        <f t="shared" si="5"/>
        <v/>
      </c>
      <c r="J35" s="5" t="str">
        <f t="shared" si="6"/>
        <v/>
      </c>
      <c r="K35" s="5" t="str">
        <f t="shared" si="7"/>
        <v/>
      </c>
      <c r="L35" s="5" t="str">
        <f t="shared" si="8"/>
        <v/>
      </c>
      <c r="M35" s="5" t="str">
        <f t="shared" si="9"/>
        <v/>
      </c>
      <c r="N35" s="17" t="str">
        <f t="shared" si="10"/>
        <v/>
      </c>
    </row>
    <row r="36" spans="2:17" ht="18.75" customHeight="1" x14ac:dyDescent="0.4">
      <c r="B36" s="106" t="s">
        <v>146</v>
      </c>
      <c r="C36" s="29"/>
      <c r="D36" s="16" t="str">
        <f t="shared" si="0"/>
        <v/>
      </c>
      <c r="E36" s="4" t="str">
        <f t="shared" si="1"/>
        <v/>
      </c>
      <c r="F36" s="4" t="str">
        <f t="shared" si="2"/>
        <v/>
      </c>
      <c r="G36" s="4" t="str">
        <f t="shared" si="3"/>
        <v/>
      </c>
      <c r="H36" s="4" t="str">
        <f t="shared" si="4"/>
        <v/>
      </c>
      <c r="I36" s="4" t="str">
        <f t="shared" si="5"/>
        <v/>
      </c>
      <c r="J36" s="5" t="str">
        <f t="shared" si="6"/>
        <v/>
      </c>
      <c r="K36" s="5" t="str">
        <f t="shared" si="7"/>
        <v/>
      </c>
      <c r="L36" s="5" t="str">
        <f t="shared" si="8"/>
        <v/>
      </c>
      <c r="M36" s="5" t="str">
        <f t="shared" si="9"/>
        <v/>
      </c>
      <c r="N36" s="17" t="str">
        <f t="shared" si="10"/>
        <v/>
      </c>
    </row>
    <row r="37" spans="2:17" ht="18.75" customHeight="1" x14ac:dyDescent="0.4">
      <c r="B37" s="106" t="s">
        <v>147</v>
      </c>
      <c r="C37" s="29"/>
      <c r="D37" s="16" t="str">
        <f t="shared" si="0"/>
        <v/>
      </c>
      <c r="E37" s="4" t="str">
        <f t="shared" si="1"/>
        <v/>
      </c>
      <c r="F37" s="4" t="str">
        <f t="shared" si="2"/>
        <v/>
      </c>
      <c r="G37" s="4" t="str">
        <f t="shared" si="3"/>
        <v/>
      </c>
      <c r="H37" s="4" t="str">
        <f t="shared" si="4"/>
        <v/>
      </c>
      <c r="I37" s="4" t="str">
        <f t="shared" si="5"/>
        <v/>
      </c>
      <c r="J37" s="5" t="str">
        <f t="shared" si="6"/>
        <v/>
      </c>
      <c r="K37" s="5" t="str">
        <f t="shared" si="7"/>
        <v/>
      </c>
      <c r="L37" s="5" t="str">
        <f t="shared" si="8"/>
        <v/>
      </c>
      <c r="M37" s="5" t="str">
        <f t="shared" si="9"/>
        <v/>
      </c>
      <c r="N37" s="17" t="str">
        <f t="shared" si="10"/>
        <v/>
      </c>
    </row>
    <row r="38" spans="2:17" ht="18.75" customHeight="1" x14ac:dyDescent="0.4">
      <c r="B38" s="106" t="s">
        <v>148</v>
      </c>
      <c r="C38" s="29"/>
      <c r="D38" s="16" t="str">
        <f t="shared" si="0"/>
        <v/>
      </c>
      <c r="E38" s="4" t="str">
        <f t="shared" si="1"/>
        <v/>
      </c>
      <c r="F38" s="4" t="str">
        <f t="shared" si="2"/>
        <v/>
      </c>
      <c r="G38" s="4" t="str">
        <f t="shared" si="3"/>
        <v/>
      </c>
      <c r="H38" s="4" t="str">
        <f t="shared" si="4"/>
        <v/>
      </c>
      <c r="I38" s="4" t="str">
        <f t="shared" si="5"/>
        <v/>
      </c>
      <c r="J38" s="5" t="str">
        <f t="shared" si="6"/>
        <v/>
      </c>
      <c r="K38" s="5" t="str">
        <f t="shared" si="7"/>
        <v/>
      </c>
      <c r="L38" s="5" t="str">
        <f t="shared" si="8"/>
        <v/>
      </c>
      <c r="M38" s="5" t="str">
        <f t="shared" si="9"/>
        <v/>
      </c>
      <c r="N38" s="17" t="str">
        <f t="shared" si="10"/>
        <v/>
      </c>
    </row>
    <row r="39" spans="2:17" ht="18.75" customHeight="1" x14ac:dyDescent="0.4">
      <c r="B39" s="106" t="s">
        <v>149</v>
      </c>
      <c r="C39" s="29"/>
      <c r="D39" s="16" t="str">
        <f t="shared" si="0"/>
        <v/>
      </c>
      <c r="E39" s="4" t="str">
        <f t="shared" si="1"/>
        <v/>
      </c>
      <c r="F39" s="4" t="str">
        <f t="shared" si="2"/>
        <v/>
      </c>
      <c r="G39" s="4" t="str">
        <f t="shared" si="3"/>
        <v/>
      </c>
      <c r="H39" s="4" t="str">
        <f t="shared" si="4"/>
        <v/>
      </c>
      <c r="I39" s="4" t="str">
        <f t="shared" si="5"/>
        <v/>
      </c>
      <c r="J39" s="5" t="str">
        <f t="shared" si="6"/>
        <v/>
      </c>
      <c r="K39" s="5" t="str">
        <f t="shared" si="7"/>
        <v/>
      </c>
      <c r="L39" s="5" t="str">
        <f t="shared" si="8"/>
        <v/>
      </c>
      <c r="M39" s="5" t="str">
        <f t="shared" si="9"/>
        <v/>
      </c>
      <c r="N39" s="17" t="str">
        <f t="shared" si="10"/>
        <v/>
      </c>
    </row>
    <row r="40" spans="2:17" ht="18.75" customHeight="1" x14ac:dyDescent="0.4">
      <c r="B40" s="106" t="s">
        <v>150</v>
      </c>
      <c r="C40" s="29"/>
      <c r="D40" s="16" t="str">
        <f t="shared" si="0"/>
        <v/>
      </c>
      <c r="E40" s="4" t="str">
        <f t="shared" si="1"/>
        <v/>
      </c>
      <c r="F40" s="4" t="str">
        <f t="shared" si="2"/>
        <v/>
      </c>
      <c r="G40" s="4" t="str">
        <f t="shared" si="3"/>
        <v/>
      </c>
      <c r="H40" s="4" t="str">
        <f t="shared" si="4"/>
        <v/>
      </c>
      <c r="I40" s="4" t="str">
        <f t="shared" si="5"/>
        <v/>
      </c>
      <c r="J40" s="5" t="str">
        <f t="shared" si="6"/>
        <v/>
      </c>
      <c r="K40" s="5" t="str">
        <f t="shared" si="7"/>
        <v/>
      </c>
      <c r="L40" s="5" t="str">
        <f t="shared" si="8"/>
        <v/>
      </c>
      <c r="M40" s="5" t="str">
        <f t="shared" si="9"/>
        <v/>
      </c>
      <c r="N40" s="17" t="str">
        <f t="shared" si="10"/>
        <v/>
      </c>
    </row>
    <row r="41" spans="2:17" ht="18.75" customHeight="1" x14ac:dyDescent="0.4">
      <c r="B41" s="106" t="s">
        <v>151</v>
      </c>
      <c r="C41" s="29"/>
      <c r="D41" s="16" t="str">
        <f t="shared" si="0"/>
        <v/>
      </c>
      <c r="E41" s="4" t="str">
        <f t="shared" si="1"/>
        <v/>
      </c>
      <c r="F41" s="4" t="str">
        <f t="shared" si="2"/>
        <v/>
      </c>
      <c r="G41" s="4" t="str">
        <f t="shared" si="3"/>
        <v/>
      </c>
      <c r="H41" s="4" t="str">
        <f t="shared" si="4"/>
        <v/>
      </c>
      <c r="I41" s="4" t="str">
        <f t="shared" si="5"/>
        <v/>
      </c>
      <c r="J41" s="5" t="str">
        <f t="shared" si="6"/>
        <v/>
      </c>
      <c r="K41" s="5" t="str">
        <f t="shared" si="7"/>
        <v/>
      </c>
      <c r="L41" s="5" t="str">
        <f t="shared" si="8"/>
        <v/>
      </c>
      <c r="M41" s="5" t="str">
        <f t="shared" si="9"/>
        <v/>
      </c>
      <c r="N41" s="17" t="str">
        <f t="shared" si="10"/>
        <v/>
      </c>
      <c r="O41" s="30" t="s">
        <v>56</v>
      </c>
      <c r="P41" s="24">
        <f>5-D45</f>
        <v>3</v>
      </c>
      <c r="Q41">
        <v>11</v>
      </c>
    </row>
    <row r="42" spans="2:17" ht="18.75" customHeight="1" x14ac:dyDescent="0.4">
      <c r="B42" s="106" t="s">
        <v>152</v>
      </c>
      <c r="C42" s="29"/>
      <c r="D42" s="16" t="str">
        <f t="shared" si="0"/>
        <v/>
      </c>
      <c r="E42" s="4" t="str">
        <f t="shared" si="1"/>
        <v/>
      </c>
      <c r="F42" s="4" t="str">
        <f t="shared" si="2"/>
        <v/>
      </c>
      <c r="G42" s="4" t="str">
        <f t="shared" si="3"/>
        <v/>
      </c>
      <c r="H42" s="4" t="str">
        <f t="shared" si="4"/>
        <v/>
      </c>
      <c r="I42" s="4" t="str">
        <f t="shared" si="5"/>
        <v/>
      </c>
      <c r="J42" s="5" t="str">
        <f t="shared" si="6"/>
        <v/>
      </c>
      <c r="K42" s="5" t="str">
        <f t="shared" si="7"/>
        <v/>
      </c>
      <c r="L42" s="5" t="str">
        <f t="shared" si="8"/>
        <v/>
      </c>
      <c r="M42" s="5" t="str">
        <f t="shared" si="9"/>
        <v/>
      </c>
      <c r="N42" s="17" t="str">
        <f t="shared" si="10"/>
        <v/>
      </c>
      <c r="O42" s="30" t="s">
        <v>57</v>
      </c>
      <c r="P42" s="24">
        <f>5-E45</f>
        <v>3</v>
      </c>
      <c r="Q42">
        <v>10</v>
      </c>
    </row>
    <row r="43" spans="2:17" ht="18.75" customHeight="1" x14ac:dyDescent="0.4">
      <c r="B43" s="106" t="s">
        <v>153</v>
      </c>
      <c r="C43" s="29"/>
      <c r="D43" s="16" t="str">
        <f t="shared" si="0"/>
        <v/>
      </c>
      <c r="E43" s="4" t="str">
        <f t="shared" si="1"/>
        <v/>
      </c>
      <c r="F43" s="4" t="str">
        <f t="shared" si="2"/>
        <v/>
      </c>
      <c r="G43" s="4" t="str">
        <f t="shared" si="3"/>
        <v/>
      </c>
      <c r="H43" s="4" t="str">
        <f t="shared" si="4"/>
        <v/>
      </c>
      <c r="I43" s="4" t="str">
        <f t="shared" si="5"/>
        <v/>
      </c>
      <c r="J43" s="5" t="str">
        <f t="shared" si="6"/>
        <v/>
      </c>
      <c r="K43" s="5" t="str">
        <f t="shared" si="7"/>
        <v/>
      </c>
      <c r="L43" s="5" t="str">
        <f t="shared" si="8"/>
        <v/>
      </c>
      <c r="M43" s="5" t="str">
        <f t="shared" si="9"/>
        <v/>
      </c>
      <c r="N43" s="17" t="str">
        <f t="shared" si="10"/>
        <v/>
      </c>
      <c r="O43" s="30" t="s">
        <v>58</v>
      </c>
      <c r="P43" s="24">
        <f>5-F45</f>
        <v>2.4</v>
      </c>
      <c r="Q43">
        <v>9</v>
      </c>
    </row>
    <row r="44" spans="2:17" ht="19.5" customHeight="1" thickBot="1" x14ac:dyDescent="0.45">
      <c r="B44" s="106" t="s">
        <v>154</v>
      </c>
      <c r="C44" s="29"/>
      <c r="D44" s="16" t="str">
        <f t="shared" si="0"/>
        <v/>
      </c>
      <c r="E44" s="4" t="str">
        <f t="shared" si="1"/>
        <v/>
      </c>
      <c r="F44" s="4" t="str">
        <f t="shared" si="2"/>
        <v/>
      </c>
      <c r="G44" s="4" t="str">
        <f t="shared" si="3"/>
        <v/>
      </c>
      <c r="H44" s="4" t="str">
        <f t="shared" si="4"/>
        <v/>
      </c>
      <c r="I44" s="4" t="str">
        <f t="shared" si="5"/>
        <v/>
      </c>
      <c r="J44" s="5" t="str">
        <f t="shared" si="6"/>
        <v/>
      </c>
      <c r="K44" s="5" t="str">
        <f t="shared" si="7"/>
        <v/>
      </c>
      <c r="L44" s="5" t="str">
        <f t="shared" si="8"/>
        <v/>
      </c>
      <c r="M44" s="5" t="str">
        <f t="shared" si="9"/>
        <v/>
      </c>
      <c r="N44" s="17" t="str">
        <f t="shared" si="10"/>
        <v/>
      </c>
      <c r="O44" s="30" t="s">
        <v>59</v>
      </c>
      <c r="P44" s="24">
        <f>5-G45</f>
        <v>2.25</v>
      </c>
      <c r="Q44">
        <v>8</v>
      </c>
    </row>
    <row r="45" spans="2:17" ht="19.5" customHeight="1" thickBot="1" x14ac:dyDescent="0.45">
      <c r="B45" s="64" t="s">
        <v>7</v>
      </c>
      <c r="C45" s="65"/>
      <c r="D45" s="18">
        <f t="shared" ref="D45:N45" si="11">IF(COUNT(D5:D44)=0,"",ROUNDUP((D46+D47*2+D48*3+D49*4)/SUM(D46:D49),2))</f>
        <v>2</v>
      </c>
      <c r="E45" s="6">
        <f t="shared" si="11"/>
        <v>2</v>
      </c>
      <c r="F45" s="6">
        <f t="shared" si="11"/>
        <v>2.6</v>
      </c>
      <c r="G45" s="6">
        <f t="shared" si="11"/>
        <v>2.75</v>
      </c>
      <c r="H45" s="6">
        <f t="shared" si="11"/>
        <v>1.8</v>
      </c>
      <c r="I45" s="6">
        <f t="shared" si="11"/>
        <v>2</v>
      </c>
      <c r="J45" s="7">
        <f t="shared" si="11"/>
        <v>2.8</v>
      </c>
      <c r="K45" s="7">
        <f t="shared" si="11"/>
        <v>3.75</v>
      </c>
      <c r="L45" s="7">
        <f t="shared" si="11"/>
        <v>2.67</v>
      </c>
      <c r="M45" s="7">
        <f t="shared" si="11"/>
        <v>2.5</v>
      </c>
      <c r="N45" s="19">
        <f t="shared" si="11"/>
        <v>3</v>
      </c>
      <c r="O45" s="30" t="s">
        <v>60</v>
      </c>
      <c r="P45" s="24">
        <f>5-H45</f>
        <v>3.2</v>
      </c>
      <c r="Q45">
        <v>7</v>
      </c>
    </row>
    <row r="46" spans="2:17" ht="18.75" customHeight="1" x14ac:dyDescent="0.4">
      <c r="B46" s="66" t="s">
        <v>8</v>
      </c>
      <c r="C46" s="67"/>
      <c r="D46" s="16">
        <f t="shared" ref="D46:N46" si="12">COUNTIF(D5:D44,1)</f>
        <v>2</v>
      </c>
      <c r="E46" s="4">
        <f t="shared" si="12"/>
        <v>1</v>
      </c>
      <c r="F46" s="4">
        <f t="shared" si="12"/>
        <v>1</v>
      </c>
      <c r="G46" s="4">
        <f t="shared" si="12"/>
        <v>1</v>
      </c>
      <c r="H46" s="4">
        <f t="shared" si="12"/>
        <v>2</v>
      </c>
      <c r="I46" s="4">
        <f t="shared" si="12"/>
        <v>1</v>
      </c>
      <c r="J46" s="5">
        <f t="shared" si="12"/>
        <v>1</v>
      </c>
      <c r="K46" s="5">
        <f t="shared" si="12"/>
        <v>0</v>
      </c>
      <c r="L46" s="5">
        <f t="shared" si="12"/>
        <v>0</v>
      </c>
      <c r="M46" s="5">
        <f t="shared" si="12"/>
        <v>0</v>
      </c>
      <c r="N46" s="17">
        <f t="shared" si="12"/>
        <v>0</v>
      </c>
      <c r="O46" s="30" t="s">
        <v>61</v>
      </c>
      <c r="P46" s="24">
        <f>5-I45</f>
        <v>3</v>
      </c>
      <c r="Q46">
        <v>6</v>
      </c>
    </row>
    <row r="47" spans="2:17" ht="18.75" customHeight="1" x14ac:dyDescent="0.4">
      <c r="B47" s="68" t="s">
        <v>9</v>
      </c>
      <c r="C47" s="69"/>
      <c r="D47" s="20">
        <f t="shared" ref="D47:N47" si="13">COUNTIF(D5:D44,2)</f>
        <v>1</v>
      </c>
      <c r="E47" s="8">
        <f t="shared" si="13"/>
        <v>2</v>
      </c>
      <c r="F47" s="8">
        <f t="shared" si="13"/>
        <v>1</v>
      </c>
      <c r="G47" s="8">
        <f t="shared" si="13"/>
        <v>0</v>
      </c>
      <c r="H47" s="8">
        <f t="shared" si="13"/>
        <v>2</v>
      </c>
      <c r="I47" s="8">
        <f t="shared" si="13"/>
        <v>1</v>
      </c>
      <c r="J47" s="9">
        <f t="shared" si="13"/>
        <v>0</v>
      </c>
      <c r="K47" s="9">
        <f t="shared" si="13"/>
        <v>0</v>
      </c>
      <c r="L47" s="9">
        <f t="shared" si="13"/>
        <v>1</v>
      </c>
      <c r="M47" s="9">
        <f t="shared" si="13"/>
        <v>2</v>
      </c>
      <c r="N47" s="21">
        <f t="shared" si="13"/>
        <v>0</v>
      </c>
      <c r="O47" s="30" t="s">
        <v>62</v>
      </c>
      <c r="P47" s="24">
        <f>5-J45</f>
        <v>2.2000000000000002</v>
      </c>
      <c r="Q47">
        <v>5</v>
      </c>
    </row>
    <row r="48" spans="2:17" ht="18.75" customHeight="1" x14ac:dyDescent="0.4">
      <c r="B48" s="68" t="s">
        <v>10</v>
      </c>
      <c r="C48" s="69"/>
      <c r="D48" s="20">
        <f t="shared" ref="D48:N48" si="14">COUNTIF(D5:D44,3)</f>
        <v>2</v>
      </c>
      <c r="E48" s="8">
        <f t="shared" si="14"/>
        <v>1</v>
      </c>
      <c r="F48" s="8">
        <f t="shared" si="14"/>
        <v>2</v>
      </c>
      <c r="G48" s="8">
        <f t="shared" si="14"/>
        <v>2</v>
      </c>
      <c r="H48" s="8">
        <f t="shared" si="14"/>
        <v>1</v>
      </c>
      <c r="I48" s="8">
        <f t="shared" si="14"/>
        <v>1</v>
      </c>
      <c r="J48" s="9">
        <f t="shared" si="14"/>
        <v>3</v>
      </c>
      <c r="K48" s="9">
        <f t="shared" si="14"/>
        <v>1</v>
      </c>
      <c r="L48" s="9">
        <f t="shared" si="14"/>
        <v>2</v>
      </c>
      <c r="M48" s="9">
        <f t="shared" si="14"/>
        <v>2</v>
      </c>
      <c r="N48" s="21">
        <f t="shared" si="14"/>
        <v>4</v>
      </c>
      <c r="O48" s="30" t="s">
        <v>63</v>
      </c>
      <c r="P48" s="24">
        <f>5-K45</f>
        <v>1.25</v>
      </c>
      <c r="Q48">
        <v>4</v>
      </c>
    </row>
    <row r="49" spans="2:17" ht="19.5" customHeight="1" thickBot="1" x14ac:dyDescent="0.45">
      <c r="B49" s="54" t="s">
        <v>11</v>
      </c>
      <c r="C49" s="55"/>
      <c r="D49" s="22">
        <f t="shared" ref="D49:N49" si="15">COUNTIF(D5:D44,4)</f>
        <v>0</v>
      </c>
      <c r="E49" s="10">
        <f t="shared" si="15"/>
        <v>0</v>
      </c>
      <c r="F49" s="10">
        <f t="shared" si="15"/>
        <v>1</v>
      </c>
      <c r="G49" s="10">
        <f t="shared" si="15"/>
        <v>1</v>
      </c>
      <c r="H49" s="10">
        <f t="shared" si="15"/>
        <v>0</v>
      </c>
      <c r="I49" s="10">
        <f t="shared" si="15"/>
        <v>0</v>
      </c>
      <c r="J49" s="11">
        <f t="shared" si="15"/>
        <v>1</v>
      </c>
      <c r="K49" s="11">
        <f t="shared" si="15"/>
        <v>3</v>
      </c>
      <c r="L49" s="11">
        <f t="shared" si="15"/>
        <v>0</v>
      </c>
      <c r="M49" s="11">
        <f t="shared" si="15"/>
        <v>0</v>
      </c>
      <c r="N49" s="23">
        <f t="shared" si="15"/>
        <v>0</v>
      </c>
      <c r="O49" s="30" t="s">
        <v>64</v>
      </c>
      <c r="P49" s="24">
        <f>5-L45</f>
        <v>2.33</v>
      </c>
      <c r="Q49">
        <v>3</v>
      </c>
    </row>
    <row r="50" spans="2:17" ht="18.75" customHeight="1" x14ac:dyDescent="0.4">
      <c r="O50" s="30" t="s">
        <v>65</v>
      </c>
      <c r="P50" s="24">
        <f>5-M45</f>
        <v>2.5</v>
      </c>
      <c r="Q50">
        <v>2</v>
      </c>
    </row>
    <row r="51" spans="2:17" ht="18.75" customHeight="1" x14ac:dyDescent="0.4">
      <c r="O51" s="30" t="s">
        <v>66</v>
      </c>
      <c r="P51" s="24">
        <f>5-N45</f>
        <v>2</v>
      </c>
      <c r="Q51">
        <v>1</v>
      </c>
    </row>
    <row r="52" spans="2:17" ht="18.75" customHeight="1" x14ac:dyDescent="0.4">
      <c r="D52" t="s">
        <v>78</v>
      </c>
      <c r="E52" t="s">
        <v>67</v>
      </c>
      <c r="F52" t="s">
        <v>68</v>
      </c>
      <c r="G52" t="s">
        <v>69</v>
      </c>
      <c r="H52" t="s">
        <v>70</v>
      </c>
      <c r="I52" t="s">
        <v>71</v>
      </c>
      <c r="J52" t="s">
        <v>72</v>
      </c>
      <c r="K52" t="s">
        <v>73</v>
      </c>
      <c r="L52" t="s">
        <v>74</v>
      </c>
      <c r="M52" t="s">
        <v>75</v>
      </c>
      <c r="N52" t="s">
        <v>76</v>
      </c>
      <c r="O52" s="30"/>
      <c r="P52" s="24"/>
    </row>
    <row r="53" spans="2:17" ht="18.75" customHeight="1" x14ac:dyDescent="0.4">
      <c r="D53">
        <f>N49</f>
        <v>0</v>
      </c>
      <c r="E53">
        <f>M49</f>
        <v>0</v>
      </c>
      <c r="F53">
        <f>L49</f>
        <v>0</v>
      </c>
      <c r="G53">
        <f>K49</f>
        <v>3</v>
      </c>
      <c r="H53">
        <f>J49</f>
        <v>1</v>
      </c>
      <c r="I53">
        <f>I49</f>
        <v>0</v>
      </c>
      <c r="J53">
        <f>H49</f>
        <v>0</v>
      </c>
      <c r="K53">
        <f>G49</f>
        <v>1</v>
      </c>
      <c r="L53">
        <f>F49</f>
        <v>1</v>
      </c>
      <c r="M53">
        <f>E49</f>
        <v>0</v>
      </c>
      <c r="N53">
        <f>D49</f>
        <v>0</v>
      </c>
    </row>
    <row r="54" spans="2:17" ht="19.5" customHeight="1" x14ac:dyDescent="0.4">
      <c r="D54">
        <f>N48</f>
        <v>4</v>
      </c>
      <c r="E54">
        <f>M48</f>
        <v>2</v>
      </c>
      <c r="F54">
        <f>L48</f>
        <v>2</v>
      </c>
      <c r="G54">
        <f>K48</f>
        <v>1</v>
      </c>
      <c r="H54">
        <f>J48</f>
        <v>3</v>
      </c>
      <c r="I54">
        <f>I48</f>
        <v>1</v>
      </c>
      <c r="J54">
        <f>H48</f>
        <v>1</v>
      </c>
      <c r="K54">
        <f>G48</f>
        <v>2</v>
      </c>
      <c r="L54">
        <f>F48</f>
        <v>2</v>
      </c>
      <c r="M54">
        <f>E48</f>
        <v>1</v>
      </c>
      <c r="N54">
        <f>D48</f>
        <v>2</v>
      </c>
    </row>
    <row r="55" spans="2:17" x14ac:dyDescent="0.4">
      <c r="D55">
        <f>N47</f>
        <v>0</v>
      </c>
      <c r="E55">
        <f>M47</f>
        <v>2</v>
      </c>
      <c r="F55">
        <f>L47</f>
        <v>1</v>
      </c>
      <c r="G55">
        <f>K47</f>
        <v>0</v>
      </c>
      <c r="H55">
        <f>J47</f>
        <v>0</v>
      </c>
      <c r="I55">
        <f>I47</f>
        <v>1</v>
      </c>
      <c r="J55">
        <f>H47</f>
        <v>2</v>
      </c>
      <c r="K55">
        <f>G47</f>
        <v>0</v>
      </c>
      <c r="L55">
        <f>F47</f>
        <v>1</v>
      </c>
      <c r="M55">
        <f>E47</f>
        <v>2</v>
      </c>
      <c r="N55">
        <f>D47</f>
        <v>1</v>
      </c>
    </row>
    <row r="56" spans="2:17" x14ac:dyDescent="0.4">
      <c r="D56">
        <f>N46</f>
        <v>0</v>
      </c>
      <c r="E56">
        <f>M46</f>
        <v>0</v>
      </c>
      <c r="F56">
        <f>L46</f>
        <v>0</v>
      </c>
      <c r="G56">
        <f>K46</f>
        <v>0</v>
      </c>
      <c r="H56">
        <f>J46</f>
        <v>1</v>
      </c>
      <c r="I56">
        <f>I46</f>
        <v>1</v>
      </c>
      <c r="J56">
        <f>H46</f>
        <v>2</v>
      </c>
      <c r="K56">
        <f>G46</f>
        <v>1</v>
      </c>
      <c r="L56">
        <f>F46</f>
        <v>1</v>
      </c>
      <c r="M56">
        <f>E46</f>
        <v>1</v>
      </c>
      <c r="N56">
        <f>D46</f>
        <v>2</v>
      </c>
    </row>
    <row r="58" spans="2:17" x14ac:dyDescent="0.4">
      <c r="D58" t="s">
        <v>76</v>
      </c>
      <c r="E58" t="s">
        <v>75</v>
      </c>
      <c r="F58" t="s">
        <v>74</v>
      </c>
      <c r="G58" t="s">
        <v>73</v>
      </c>
      <c r="H58" t="s">
        <v>72</v>
      </c>
      <c r="I58" t="s">
        <v>71</v>
      </c>
      <c r="J58" t="s">
        <v>70</v>
      </c>
      <c r="K58" t="s">
        <v>69</v>
      </c>
      <c r="L58" t="s">
        <v>68</v>
      </c>
      <c r="M58" t="s">
        <v>67</v>
      </c>
      <c r="N58" t="s">
        <v>78</v>
      </c>
    </row>
    <row r="59" spans="2:17" x14ac:dyDescent="0.4">
      <c r="D59" s="24">
        <f>D45</f>
        <v>2</v>
      </c>
      <c r="E59" s="24">
        <f t="shared" ref="E59:M59" si="16">E45</f>
        <v>2</v>
      </c>
      <c r="F59" s="24">
        <f t="shared" si="16"/>
        <v>2.6</v>
      </c>
      <c r="G59" s="24">
        <f t="shared" si="16"/>
        <v>2.75</v>
      </c>
      <c r="H59" s="24">
        <f t="shared" si="16"/>
        <v>1.8</v>
      </c>
      <c r="I59" s="24">
        <f t="shared" si="16"/>
        <v>2</v>
      </c>
      <c r="J59" s="24">
        <f t="shared" si="16"/>
        <v>2.8</v>
      </c>
      <c r="K59" s="24">
        <f t="shared" si="16"/>
        <v>3.75</v>
      </c>
      <c r="L59" s="24">
        <f t="shared" si="16"/>
        <v>2.67</v>
      </c>
      <c r="M59" s="24">
        <f t="shared" si="16"/>
        <v>2.5</v>
      </c>
      <c r="N59" s="24">
        <f>N45</f>
        <v>3</v>
      </c>
    </row>
  </sheetData>
  <dataConsolidate/>
  <mergeCells count="31">
    <mergeCell ref="R1:AH1"/>
    <mergeCell ref="AE2:AH2"/>
    <mergeCell ref="R3:AH4"/>
    <mergeCell ref="AF6:AH6"/>
    <mergeCell ref="AE7:AE8"/>
    <mergeCell ref="AF7:AH8"/>
    <mergeCell ref="AE9:AE10"/>
    <mergeCell ref="AF9:AH10"/>
    <mergeCell ref="AE11:AE12"/>
    <mergeCell ref="AF11:AH12"/>
    <mergeCell ref="AE13:AE14"/>
    <mergeCell ref="AF13:AH14"/>
    <mergeCell ref="AE15:AE16"/>
    <mergeCell ref="AF15:AH16"/>
    <mergeCell ref="AE17:AE18"/>
    <mergeCell ref="AF17:AH18"/>
    <mergeCell ref="AE19:AE20"/>
    <mergeCell ref="AF19:AH20"/>
    <mergeCell ref="AE21:AE22"/>
    <mergeCell ref="AF21:AH22"/>
    <mergeCell ref="AE23:AE24"/>
    <mergeCell ref="AF23:AH24"/>
    <mergeCell ref="AE25:AE26"/>
    <mergeCell ref="AF25:AH26"/>
    <mergeCell ref="B49:C49"/>
    <mergeCell ref="AE27:AE28"/>
    <mergeCell ref="AF27:AH28"/>
    <mergeCell ref="B45:C45"/>
    <mergeCell ref="B46:C46"/>
    <mergeCell ref="B47:C47"/>
    <mergeCell ref="B48:C48"/>
  </mergeCells>
  <phoneticPr fontId="1"/>
  <conditionalFormatting sqref="D5:N45">
    <cfRule type="containsErrors" dxfId="19" priority="1">
      <formula>ISERROR(D5)</formula>
    </cfRule>
    <cfRule type="cellIs" dxfId="18" priority="10" operator="notBetween">
      <formula>0</formula>
      <formula>4</formula>
    </cfRule>
  </conditionalFormatting>
  <conditionalFormatting sqref="D5:N45">
    <cfRule type="cellIs" dxfId="17" priority="9" operator="equal">
      <formula>""</formula>
    </cfRule>
  </conditionalFormatting>
  <conditionalFormatting sqref="D5:D6">
    <cfRule type="cellIs" dxfId="16" priority="8" operator="equal">
      <formula>0</formula>
    </cfRule>
  </conditionalFormatting>
  <conditionalFormatting sqref="D5:J43 K5:N44">
    <cfRule type="cellIs" dxfId="15" priority="7" operator="equal">
      <formula>0</formula>
    </cfRule>
  </conditionalFormatting>
  <conditionalFormatting sqref="D44:J44">
    <cfRule type="cellIs" dxfId="14" priority="6" stopIfTrue="1" operator="equal">
      <formula>0</formula>
    </cfRule>
  </conditionalFormatting>
  <conditionalFormatting sqref="D45:N45">
    <cfRule type="colorScale" priority="11">
      <colorScale>
        <cfvo type="min"/>
        <cfvo type="percentile" val="50"/>
        <cfvo type="max"/>
        <color rgb="FFF8696B"/>
        <color rgb="FFFFEB84"/>
        <color rgb="FF63BE7B"/>
      </colorScale>
    </cfRule>
  </conditionalFormatting>
  <conditionalFormatting sqref="C5:C44">
    <cfRule type="top10" dxfId="13" priority="4" rank="11"/>
    <cfRule type="expression" dxfId="12" priority="5" stopIfTrue="1">
      <formula>LEN(C5)&lt;&gt;11</formula>
    </cfRule>
  </conditionalFormatting>
  <conditionalFormatting sqref="C5:C44">
    <cfRule type="top10" dxfId="11" priority="2" rank="11"/>
    <cfRule type="expression" dxfId="10" priority="3" stopIfTrue="1">
      <formula>LEN(C5)&lt;&gt;11</formula>
    </cfRule>
  </conditionalFormatting>
  <printOptions horizontalCentered="1"/>
  <pageMargins left="0.31496062992125984" right="0.31496062992125984" top="0.59055118110236227" bottom="0.39370078740157483" header="0" footer="0"/>
  <pageSetup paperSize="9" scale="6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AH59"/>
  <sheetViews>
    <sheetView showGridLines="0" zoomScale="75" zoomScaleNormal="75" workbookViewId="0">
      <selection activeCell="H27" sqref="H27"/>
    </sheetView>
  </sheetViews>
  <sheetFormatPr defaultRowHeight="18.75" x14ac:dyDescent="0.4"/>
  <cols>
    <col min="3" max="3" width="19.625" customWidth="1"/>
    <col min="14" max="14" width="9.625" bestFit="1" customWidth="1"/>
    <col min="19" max="19" width="8.625" customWidth="1"/>
    <col min="29" max="29" width="8.625" customWidth="1"/>
    <col min="31" max="31" width="9" customWidth="1"/>
    <col min="33" max="33" width="3.625" customWidth="1"/>
    <col min="34" max="34" width="6.5" customWidth="1"/>
    <col min="35" max="35" width="1.5" customWidth="1"/>
  </cols>
  <sheetData>
    <row r="1" spans="2:34" ht="75" customHeight="1" x14ac:dyDescent="0.4">
      <c r="R1" s="70" t="s">
        <v>109</v>
      </c>
      <c r="S1" s="70"/>
      <c r="T1" s="70"/>
      <c r="U1" s="70"/>
      <c r="V1" s="70"/>
      <c r="W1" s="70"/>
      <c r="X1" s="70"/>
      <c r="Y1" s="70"/>
      <c r="Z1" s="70"/>
      <c r="AA1" s="70"/>
      <c r="AB1" s="70"/>
      <c r="AC1" s="70"/>
      <c r="AD1" s="70"/>
      <c r="AE1" s="70"/>
      <c r="AF1" s="70"/>
      <c r="AG1" s="70"/>
      <c r="AH1" s="70"/>
    </row>
    <row r="2" spans="2:34" ht="17.25" customHeight="1" x14ac:dyDescent="0.4">
      <c r="AE2" s="71" t="s">
        <v>114</v>
      </c>
      <c r="AF2" s="71"/>
      <c r="AG2" s="71"/>
      <c r="AH2" s="71"/>
    </row>
    <row r="3" spans="2:34" ht="17.25" customHeight="1" thickBot="1" x14ac:dyDescent="0.45">
      <c r="R3" s="72"/>
      <c r="S3" s="72"/>
      <c r="T3" s="72"/>
      <c r="U3" s="72"/>
      <c r="V3" s="72"/>
      <c r="W3" s="72"/>
      <c r="X3" s="72"/>
      <c r="Y3" s="72"/>
      <c r="Z3" s="72"/>
      <c r="AA3" s="72"/>
      <c r="AB3" s="72"/>
      <c r="AC3" s="72"/>
      <c r="AD3" s="72"/>
      <c r="AE3" s="72"/>
      <c r="AF3" s="72"/>
      <c r="AG3" s="72"/>
      <c r="AH3" s="72"/>
    </row>
    <row r="4" spans="2:34" ht="18" customHeight="1" thickBot="1" x14ac:dyDescent="0.45">
      <c r="B4" s="1"/>
      <c r="C4" s="27" t="s">
        <v>79</v>
      </c>
      <c r="D4" s="25" t="s">
        <v>0</v>
      </c>
      <c r="E4" s="2" t="s">
        <v>1</v>
      </c>
      <c r="F4" s="2" t="s">
        <v>2</v>
      </c>
      <c r="G4" s="2" t="s">
        <v>3</v>
      </c>
      <c r="H4" s="2" t="s">
        <v>4</v>
      </c>
      <c r="I4" s="2" t="s">
        <v>5</v>
      </c>
      <c r="J4" s="2" t="s">
        <v>6</v>
      </c>
      <c r="K4" s="2" t="s">
        <v>52</v>
      </c>
      <c r="L4" s="2" t="s">
        <v>53</v>
      </c>
      <c r="M4" s="2" t="s">
        <v>54</v>
      </c>
      <c r="N4" s="26" t="s">
        <v>55</v>
      </c>
      <c r="R4" s="72"/>
      <c r="S4" s="72"/>
      <c r="T4" s="72"/>
      <c r="U4" s="72"/>
      <c r="V4" s="72"/>
      <c r="W4" s="72"/>
      <c r="X4" s="72"/>
      <c r="Y4" s="72"/>
      <c r="Z4" s="72"/>
      <c r="AA4" s="72"/>
      <c r="AB4" s="72"/>
      <c r="AC4" s="72"/>
      <c r="AD4" s="72"/>
      <c r="AE4" s="72"/>
      <c r="AF4" s="72"/>
      <c r="AG4" s="72"/>
      <c r="AH4" s="72"/>
    </row>
    <row r="5" spans="2:34" ht="18" customHeight="1" thickBot="1" x14ac:dyDescent="0.45">
      <c r="B5" s="3" t="s">
        <v>12</v>
      </c>
      <c r="C5" s="29" t="s">
        <v>110</v>
      </c>
      <c r="D5" s="12">
        <v>2</v>
      </c>
      <c r="E5" s="13">
        <f t="shared" ref="E5:E44" si="0">IF($C5="","",VALUE(MID($C5,2,1)))</f>
        <v>2</v>
      </c>
      <c r="F5" s="13">
        <f t="shared" ref="F5:F44" si="1">IF($C5="","",VALUE(MID($C5,3,1)))</f>
        <v>2</v>
      </c>
      <c r="G5" s="13">
        <f t="shared" ref="G5:G44" si="2">IF($C5="","",VALUE(MID($C5,4,1)))</f>
        <v>2</v>
      </c>
      <c r="H5" s="13">
        <f t="shared" ref="H5:H44" si="3">IF($C5="","",VALUE(MID($C5,5,1)))</f>
        <v>2</v>
      </c>
      <c r="I5" s="13">
        <f t="shared" ref="I5:I44" si="4">IF($C5="","",VALUE(MID($C5,6,1)))</f>
        <v>2</v>
      </c>
      <c r="J5" s="14">
        <f t="shared" ref="J5:J44" si="5">IF($C5="","",VALUE(MID($C5,7,1)))</f>
        <v>2</v>
      </c>
      <c r="K5" s="14">
        <f>IF($C5="","",VALUE(MID($C5,8,1)))</f>
        <v>2</v>
      </c>
      <c r="L5" s="14">
        <f>IF($C5="","",VALUE(MID($C5,9,1)))</f>
        <v>2</v>
      </c>
      <c r="M5" s="14">
        <f>IF($C5="","",VALUE(MID($C5,10,1)))</f>
        <v>2</v>
      </c>
      <c r="N5" s="15">
        <f>IF($C5="","",VALUE(MID($C5,11,1)))</f>
        <v>2</v>
      </c>
    </row>
    <row r="6" spans="2:34" ht="18.600000000000001" customHeight="1" thickBot="1" x14ac:dyDescent="0.45">
      <c r="B6" s="3" t="s">
        <v>13</v>
      </c>
      <c r="C6" s="29" t="s">
        <v>111</v>
      </c>
      <c r="D6" s="16">
        <v>2</v>
      </c>
      <c r="E6" s="4">
        <f t="shared" si="0"/>
        <v>1</v>
      </c>
      <c r="F6" s="4">
        <f t="shared" si="1"/>
        <v>2</v>
      </c>
      <c r="G6" s="4">
        <f t="shared" si="2"/>
        <v>1</v>
      </c>
      <c r="H6" s="4">
        <f t="shared" si="3"/>
        <v>2</v>
      </c>
      <c r="I6" s="4">
        <f t="shared" si="4"/>
        <v>1</v>
      </c>
      <c r="J6" s="5">
        <f t="shared" si="5"/>
        <v>2</v>
      </c>
      <c r="K6" s="5">
        <f>IF($C6="","",VALUE(MID($C6,8,1)))</f>
        <v>1</v>
      </c>
      <c r="L6" s="5">
        <f>IF($C6="","",VALUE(MID($C6,9,1)))</f>
        <v>2</v>
      </c>
      <c r="M6" s="5">
        <f>IF($C6="","",VALUE(MID($C6,10,1)))</f>
        <v>1</v>
      </c>
      <c r="N6" s="17">
        <f>IF($C6="","",VALUE(MID($C6,11,1)))</f>
        <v>2</v>
      </c>
      <c r="AE6" s="28" t="s">
        <v>77</v>
      </c>
      <c r="AF6" s="73" t="s">
        <v>7</v>
      </c>
      <c r="AG6" s="74"/>
      <c r="AH6" s="75"/>
    </row>
    <row r="7" spans="2:34" ht="18" customHeight="1" x14ac:dyDescent="0.4">
      <c r="B7" s="3" t="s">
        <v>14</v>
      </c>
      <c r="C7" s="29" t="s">
        <v>112</v>
      </c>
      <c r="D7" s="16">
        <v>1</v>
      </c>
      <c r="E7" s="4">
        <f t="shared" si="0"/>
        <v>2</v>
      </c>
      <c r="F7" s="4">
        <f t="shared" si="1"/>
        <v>3</v>
      </c>
      <c r="G7" s="4">
        <f t="shared" si="2"/>
        <v>2</v>
      </c>
      <c r="H7" s="4">
        <f t="shared" si="3"/>
        <v>3</v>
      </c>
      <c r="I7" s="4">
        <f t="shared" si="4"/>
        <v>2</v>
      </c>
      <c r="J7" s="5">
        <f t="shared" si="5"/>
        <v>3</v>
      </c>
      <c r="K7" s="5">
        <f t="shared" ref="K7:K44" si="6">IF($C7="","",VALUE(MID($C7,8,1)))</f>
        <v>2</v>
      </c>
      <c r="L7" s="5">
        <f t="shared" ref="L7:L44" si="7">IF($C7="","",VALUE(MID($C7,9,1)))</f>
        <v>3</v>
      </c>
      <c r="M7" s="5">
        <f t="shared" ref="M7:M44" si="8">IF($C7="","",VALUE(MID($C7,10,1)))</f>
        <v>2</v>
      </c>
      <c r="N7" s="17">
        <f t="shared" ref="N7:N44" si="9">IF($C7="","",VALUE(MID($C7,11,1)))</f>
        <v>3</v>
      </c>
      <c r="AE7" s="76" t="s">
        <v>76</v>
      </c>
      <c r="AF7" s="77">
        <v>2.2000000000000002</v>
      </c>
      <c r="AG7" s="78"/>
      <c r="AH7" s="79"/>
    </row>
    <row r="8" spans="2:34" ht="18" customHeight="1" x14ac:dyDescent="0.4">
      <c r="B8" s="3" t="s">
        <v>15</v>
      </c>
      <c r="C8" s="29" t="s">
        <v>113</v>
      </c>
      <c r="D8" s="16">
        <f t="shared" ref="D8:D44" si="10">IF($C8="","",VALUE(MID($C8,1,1)))</f>
        <v>3</v>
      </c>
      <c r="E8" s="4">
        <f t="shared" si="0"/>
        <v>3</v>
      </c>
      <c r="F8" s="4">
        <f t="shared" si="1"/>
        <v>3</v>
      </c>
      <c r="G8" s="4">
        <f t="shared" si="2"/>
        <v>3</v>
      </c>
      <c r="H8" s="4">
        <f t="shared" si="3"/>
        <v>3</v>
      </c>
      <c r="I8" s="4">
        <f t="shared" si="4"/>
        <v>3</v>
      </c>
      <c r="J8" s="5">
        <f t="shared" si="5"/>
        <v>3</v>
      </c>
      <c r="K8" s="5">
        <f t="shared" si="6"/>
        <v>3</v>
      </c>
      <c r="L8" s="5">
        <f t="shared" si="7"/>
        <v>5</v>
      </c>
      <c r="M8" s="5">
        <f t="shared" si="8"/>
        <v>3</v>
      </c>
      <c r="N8" s="17">
        <f t="shared" si="9"/>
        <v>3</v>
      </c>
      <c r="AE8" s="56"/>
      <c r="AF8" s="58"/>
      <c r="AG8" s="59"/>
      <c r="AH8" s="60"/>
    </row>
    <row r="9" spans="2:34" ht="18" customHeight="1" x14ac:dyDescent="0.4">
      <c r="B9" s="3" t="s">
        <v>16</v>
      </c>
      <c r="C9" s="29" t="s">
        <v>108</v>
      </c>
      <c r="D9" s="16">
        <f t="shared" si="10"/>
        <v>1</v>
      </c>
      <c r="E9" s="4">
        <f t="shared" si="0"/>
        <v>1</v>
      </c>
      <c r="F9" s="4">
        <f t="shared" si="1"/>
        <v>1</v>
      </c>
      <c r="G9" s="4">
        <f t="shared" si="2"/>
        <v>1</v>
      </c>
      <c r="H9" s="4">
        <f t="shared" si="3"/>
        <v>1</v>
      </c>
      <c r="I9" s="4">
        <f t="shared" si="4"/>
        <v>1</v>
      </c>
      <c r="J9" s="5">
        <f t="shared" si="5"/>
        <v>1</v>
      </c>
      <c r="K9" s="5" t="e">
        <f t="shared" si="6"/>
        <v>#VALUE!</v>
      </c>
      <c r="L9" s="5" t="e">
        <f t="shared" si="7"/>
        <v>#VALUE!</v>
      </c>
      <c r="M9" s="5" t="e">
        <f t="shared" si="8"/>
        <v>#VALUE!</v>
      </c>
      <c r="N9" s="17" t="e">
        <f t="shared" si="9"/>
        <v>#VALUE!</v>
      </c>
      <c r="AE9" s="56" t="s">
        <v>75</v>
      </c>
      <c r="AF9" s="58">
        <f>E45</f>
        <v>1.8</v>
      </c>
      <c r="AG9" s="59"/>
      <c r="AH9" s="60"/>
    </row>
    <row r="10" spans="2:34" ht="18" customHeight="1" x14ac:dyDescent="0.4">
      <c r="B10" s="3" t="s">
        <v>17</v>
      </c>
      <c r="C10" s="29"/>
      <c r="D10" s="16" t="str">
        <f t="shared" si="10"/>
        <v/>
      </c>
      <c r="E10" s="4" t="str">
        <f t="shared" si="0"/>
        <v/>
      </c>
      <c r="F10" s="4" t="str">
        <f t="shared" si="1"/>
        <v/>
      </c>
      <c r="G10" s="4" t="str">
        <f t="shared" si="2"/>
        <v/>
      </c>
      <c r="H10" s="4" t="str">
        <f t="shared" si="3"/>
        <v/>
      </c>
      <c r="I10" s="4" t="str">
        <f t="shared" si="4"/>
        <v/>
      </c>
      <c r="J10" s="5" t="str">
        <f t="shared" si="5"/>
        <v/>
      </c>
      <c r="K10" s="5" t="str">
        <f t="shared" si="6"/>
        <v/>
      </c>
      <c r="L10" s="5" t="str">
        <f t="shared" si="7"/>
        <v/>
      </c>
      <c r="M10" s="5" t="str">
        <f t="shared" si="8"/>
        <v/>
      </c>
      <c r="N10" s="17" t="str">
        <f t="shared" si="9"/>
        <v/>
      </c>
      <c r="AE10" s="56"/>
      <c r="AF10" s="58"/>
      <c r="AG10" s="59"/>
      <c r="AH10" s="60"/>
    </row>
    <row r="11" spans="2:34" ht="18" customHeight="1" x14ac:dyDescent="0.4">
      <c r="B11" s="3" t="s">
        <v>18</v>
      </c>
      <c r="C11" s="29"/>
      <c r="D11" s="16" t="str">
        <f t="shared" si="10"/>
        <v/>
      </c>
      <c r="E11" s="4" t="str">
        <f t="shared" si="0"/>
        <v/>
      </c>
      <c r="F11" s="4" t="str">
        <f t="shared" si="1"/>
        <v/>
      </c>
      <c r="G11" s="4" t="str">
        <f t="shared" si="2"/>
        <v/>
      </c>
      <c r="H11" s="4" t="str">
        <f t="shared" si="3"/>
        <v/>
      </c>
      <c r="I11" s="4" t="str">
        <f t="shared" si="4"/>
        <v/>
      </c>
      <c r="J11" s="5" t="str">
        <f t="shared" si="5"/>
        <v/>
      </c>
      <c r="K11" s="5" t="str">
        <f t="shared" si="6"/>
        <v/>
      </c>
      <c r="L11" s="5" t="str">
        <f t="shared" si="7"/>
        <v/>
      </c>
      <c r="M11" s="5" t="str">
        <f t="shared" si="8"/>
        <v/>
      </c>
      <c r="N11" s="17" t="str">
        <f t="shared" si="9"/>
        <v/>
      </c>
      <c r="AE11" s="56" t="s">
        <v>74</v>
      </c>
      <c r="AF11" s="58">
        <f>F45</f>
        <v>2.2000000000000002</v>
      </c>
      <c r="AG11" s="59"/>
      <c r="AH11" s="60"/>
    </row>
    <row r="12" spans="2:34" ht="18" customHeight="1" x14ac:dyDescent="0.4">
      <c r="B12" s="3" t="s">
        <v>19</v>
      </c>
      <c r="C12" s="29"/>
      <c r="D12" s="16" t="str">
        <f t="shared" si="10"/>
        <v/>
      </c>
      <c r="E12" s="4" t="str">
        <f t="shared" si="0"/>
        <v/>
      </c>
      <c r="F12" s="4" t="str">
        <f t="shared" si="1"/>
        <v/>
      </c>
      <c r="G12" s="4" t="str">
        <f t="shared" si="2"/>
        <v/>
      </c>
      <c r="H12" s="4" t="str">
        <f t="shared" si="3"/>
        <v/>
      </c>
      <c r="I12" s="4" t="str">
        <f t="shared" si="4"/>
        <v/>
      </c>
      <c r="J12" s="5" t="str">
        <f t="shared" si="5"/>
        <v/>
      </c>
      <c r="K12" s="5" t="str">
        <f t="shared" si="6"/>
        <v/>
      </c>
      <c r="L12" s="5" t="str">
        <f t="shared" si="7"/>
        <v/>
      </c>
      <c r="M12" s="5" t="str">
        <f t="shared" si="8"/>
        <v/>
      </c>
      <c r="N12" s="17" t="str">
        <f t="shared" si="9"/>
        <v/>
      </c>
      <c r="AE12" s="56"/>
      <c r="AF12" s="58"/>
      <c r="AG12" s="59"/>
      <c r="AH12" s="60"/>
    </row>
    <row r="13" spans="2:34" ht="18" customHeight="1" x14ac:dyDescent="0.4">
      <c r="B13" s="3" t="s">
        <v>20</v>
      </c>
      <c r="C13" s="29"/>
      <c r="D13" s="16" t="str">
        <f t="shared" si="10"/>
        <v/>
      </c>
      <c r="E13" s="4" t="str">
        <f t="shared" si="0"/>
        <v/>
      </c>
      <c r="F13" s="4" t="str">
        <f t="shared" si="1"/>
        <v/>
      </c>
      <c r="G13" s="4" t="str">
        <f t="shared" si="2"/>
        <v/>
      </c>
      <c r="H13" s="4" t="str">
        <f t="shared" si="3"/>
        <v/>
      </c>
      <c r="I13" s="4" t="str">
        <f t="shared" si="4"/>
        <v/>
      </c>
      <c r="J13" s="5" t="str">
        <f t="shared" si="5"/>
        <v/>
      </c>
      <c r="K13" s="5" t="str">
        <f t="shared" si="6"/>
        <v/>
      </c>
      <c r="L13" s="5" t="str">
        <f t="shared" si="7"/>
        <v/>
      </c>
      <c r="M13" s="5" t="str">
        <f t="shared" si="8"/>
        <v/>
      </c>
      <c r="N13" s="17" t="str">
        <f t="shared" si="9"/>
        <v/>
      </c>
      <c r="AE13" s="56" t="s">
        <v>73</v>
      </c>
      <c r="AF13" s="58">
        <f>G45</f>
        <v>1.8</v>
      </c>
      <c r="AG13" s="59"/>
      <c r="AH13" s="60"/>
    </row>
    <row r="14" spans="2:34" ht="18" customHeight="1" x14ac:dyDescent="0.4">
      <c r="B14" s="3" t="s">
        <v>21</v>
      </c>
      <c r="C14" s="29"/>
      <c r="D14" s="16" t="str">
        <f t="shared" si="10"/>
        <v/>
      </c>
      <c r="E14" s="4" t="str">
        <f t="shared" si="0"/>
        <v/>
      </c>
      <c r="F14" s="4" t="str">
        <f t="shared" si="1"/>
        <v/>
      </c>
      <c r="G14" s="4" t="str">
        <f t="shared" si="2"/>
        <v/>
      </c>
      <c r="H14" s="4" t="str">
        <f t="shared" si="3"/>
        <v/>
      </c>
      <c r="I14" s="4" t="str">
        <f t="shared" si="4"/>
        <v/>
      </c>
      <c r="J14" s="5" t="str">
        <f t="shared" si="5"/>
        <v/>
      </c>
      <c r="K14" s="5" t="str">
        <f t="shared" si="6"/>
        <v/>
      </c>
      <c r="L14" s="5" t="str">
        <f t="shared" si="7"/>
        <v/>
      </c>
      <c r="M14" s="5" t="str">
        <f t="shared" si="8"/>
        <v/>
      </c>
      <c r="N14" s="17" t="str">
        <f t="shared" si="9"/>
        <v/>
      </c>
      <c r="AE14" s="56"/>
      <c r="AF14" s="58"/>
      <c r="AG14" s="59"/>
      <c r="AH14" s="60"/>
    </row>
    <row r="15" spans="2:34" ht="18" customHeight="1" x14ac:dyDescent="0.4">
      <c r="B15" s="3" t="s">
        <v>22</v>
      </c>
      <c r="C15" s="29"/>
      <c r="D15" s="16" t="str">
        <f t="shared" si="10"/>
        <v/>
      </c>
      <c r="E15" s="4" t="str">
        <f t="shared" si="0"/>
        <v/>
      </c>
      <c r="F15" s="4" t="str">
        <f t="shared" si="1"/>
        <v/>
      </c>
      <c r="G15" s="4" t="str">
        <f t="shared" si="2"/>
        <v/>
      </c>
      <c r="H15" s="4" t="str">
        <f t="shared" si="3"/>
        <v/>
      </c>
      <c r="I15" s="4" t="str">
        <f t="shared" si="4"/>
        <v/>
      </c>
      <c r="J15" s="5" t="str">
        <f t="shared" si="5"/>
        <v/>
      </c>
      <c r="K15" s="5" t="str">
        <f t="shared" si="6"/>
        <v/>
      </c>
      <c r="L15" s="5" t="str">
        <f t="shared" si="7"/>
        <v/>
      </c>
      <c r="M15" s="5" t="str">
        <f t="shared" si="8"/>
        <v/>
      </c>
      <c r="N15" s="17" t="str">
        <f t="shared" si="9"/>
        <v/>
      </c>
      <c r="AE15" s="56" t="s">
        <v>72</v>
      </c>
      <c r="AF15" s="58">
        <f>H45</f>
        <v>2.2000000000000002</v>
      </c>
      <c r="AG15" s="59"/>
      <c r="AH15" s="60"/>
    </row>
    <row r="16" spans="2:34" ht="18" customHeight="1" x14ac:dyDescent="0.4">
      <c r="B16" s="3" t="s">
        <v>23</v>
      </c>
      <c r="C16" s="29"/>
      <c r="D16" s="16" t="str">
        <f t="shared" si="10"/>
        <v/>
      </c>
      <c r="E16" s="4" t="str">
        <f t="shared" si="0"/>
        <v/>
      </c>
      <c r="F16" s="4" t="str">
        <f t="shared" si="1"/>
        <v/>
      </c>
      <c r="G16" s="4" t="str">
        <f t="shared" si="2"/>
        <v/>
      </c>
      <c r="H16" s="4" t="str">
        <f t="shared" si="3"/>
        <v/>
      </c>
      <c r="I16" s="4" t="str">
        <f t="shared" si="4"/>
        <v/>
      </c>
      <c r="J16" s="5" t="str">
        <f t="shared" si="5"/>
        <v/>
      </c>
      <c r="K16" s="5" t="str">
        <f t="shared" si="6"/>
        <v/>
      </c>
      <c r="L16" s="5" t="str">
        <f t="shared" si="7"/>
        <v/>
      </c>
      <c r="M16" s="5" t="str">
        <f t="shared" si="8"/>
        <v/>
      </c>
      <c r="N16" s="17" t="str">
        <f t="shared" si="9"/>
        <v/>
      </c>
      <c r="AE16" s="56"/>
      <c r="AF16" s="58"/>
      <c r="AG16" s="59"/>
      <c r="AH16" s="60"/>
    </row>
    <row r="17" spans="2:34" ht="18" customHeight="1" x14ac:dyDescent="0.4">
      <c r="B17" s="3" t="s">
        <v>24</v>
      </c>
      <c r="C17" s="29"/>
      <c r="D17" s="16" t="str">
        <f t="shared" si="10"/>
        <v/>
      </c>
      <c r="E17" s="4" t="str">
        <f t="shared" si="0"/>
        <v/>
      </c>
      <c r="F17" s="4" t="str">
        <f t="shared" si="1"/>
        <v/>
      </c>
      <c r="G17" s="4" t="str">
        <f t="shared" si="2"/>
        <v/>
      </c>
      <c r="H17" s="4" t="str">
        <f t="shared" si="3"/>
        <v/>
      </c>
      <c r="I17" s="4" t="str">
        <f t="shared" si="4"/>
        <v/>
      </c>
      <c r="J17" s="5" t="str">
        <f t="shared" si="5"/>
        <v/>
      </c>
      <c r="K17" s="5" t="str">
        <f t="shared" si="6"/>
        <v/>
      </c>
      <c r="L17" s="5" t="str">
        <f t="shared" si="7"/>
        <v/>
      </c>
      <c r="M17" s="5" t="str">
        <f t="shared" si="8"/>
        <v/>
      </c>
      <c r="N17" s="17" t="str">
        <f t="shared" si="9"/>
        <v/>
      </c>
      <c r="AE17" s="56" t="s">
        <v>71</v>
      </c>
      <c r="AF17" s="58">
        <f>I45</f>
        <v>1.8</v>
      </c>
      <c r="AG17" s="59"/>
      <c r="AH17" s="60"/>
    </row>
    <row r="18" spans="2:34" ht="18" customHeight="1" x14ac:dyDescent="0.4">
      <c r="B18" s="3" t="s">
        <v>25</v>
      </c>
      <c r="C18" s="29"/>
      <c r="D18" s="16" t="str">
        <f t="shared" si="10"/>
        <v/>
      </c>
      <c r="E18" s="4" t="str">
        <f t="shared" si="0"/>
        <v/>
      </c>
      <c r="F18" s="4" t="str">
        <f t="shared" si="1"/>
        <v/>
      </c>
      <c r="G18" s="4" t="str">
        <f t="shared" si="2"/>
        <v/>
      </c>
      <c r="H18" s="4" t="str">
        <f t="shared" si="3"/>
        <v/>
      </c>
      <c r="I18" s="4" t="str">
        <f t="shared" si="4"/>
        <v/>
      </c>
      <c r="J18" s="5" t="str">
        <f t="shared" si="5"/>
        <v/>
      </c>
      <c r="K18" s="5" t="str">
        <f t="shared" si="6"/>
        <v/>
      </c>
      <c r="L18" s="5" t="str">
        <f t="shared" si="7"/>
        <v/>
      </c>
      <c r="M18" s="5" t="str">
        <f t="shared" si="8"/>
        <v/>
      </c>
      <c r="N18" s="17" t="str">
        <f t="shared" si="9"/>
        <v/>
      </c>
      <c r="AE18" s="56"/>
      <c r="AF18" s="58"/>
      <c r="AG18" s="59"/>
      <c r="AH18" s="60"/>
    </row>
    <row r="19" spans="2:34" ht="18" customHeight="1" x14ac:dyDescent="0.4">
      <c r="B19" s="3" t="s">
        <v>26</v>
      </c>
      <c r="C19" s="29"/>
      <c r="D19" s="16" t="str">
        <f t="shared" si="10"/>
        <v/>
      </c>
      <c r="E19" s="4" t="str">
        <f>IF($C19="","",VALUE(MID($C19,2,1)))</f>
        <v/>
      </c>
      <c r="F19" s="4" t="str">
        <f t="shared" si="1"/>
        <v/>
      </c>
      <c r="G19" s="4" t="str">
        <f t="shared" si="2"/>
        <v/>
      </c>
      <c r="H19" s="4" t="str">
        <f t="shared" si="3"/>
        <v/>
      </c>
      <c r="I19" s="4" t="str">
        <f t="shared" si="4"/>
        <v/>
      </c>
      <c r="J19" s="5" t="str">
        <f t="shared" si="5"/>
        <v/>
      </c>
      <c r="K19" s="5" t="str">
        <f t="shared" si="6"/>
        <v/>
      </c>
      <c r="L19" s="5" t="str">
        <f t="shared" si="7"/>
        <v/>
      </c>
      <c r="M19" s="5" t="str">
        <f t="shared" si="8"/>
        <v/>
      </c>
      <c r="N19" s="17" t="str">
        <f t="shared" si="9"/>
        <v/>
      </c>
      <c r="AE19" s="56" t="s">
        <v>70</v>
      </c>
      <c r="AF19" s="58">
        <f>J45</f>
        <v>2.2000000000000002</v>
      </c>
      <c r="AG19" s="59"/>
      <c r="AH19" s="60"/>
    </row>
    <row r="20" spans="2:34" ht="18" customHeight="1" x14ac:dyDescent="0.4">
      <c r="B20" s="3" t="s">
        <v>27</v>
      </c>
      <c r="C20" s="29"/>
      <c r="D20" s="16" t="str">
        <f t="shared" si="10"/>
        <v/>
      </c>
      <c r="E20" s="4" t="str">
        <f t="shared" si="0"/>
        <v/>
      </c>
      <c r="F20" s="4" t="str">
        <f t="shared" si="1"/>
        <v/>
      </c>
      <c r="G20" s="4" t="str">
        <f t="shared" si="2"/>
        <v/>
      </c>
      <c r="H20" s="4" t="str">
        <f t="shared" si="3"/>
        <v/>
      </c>
      <c r="I20" s="4" t="str">
        <f t="shared" si="4"/>
        <v/>
      </c>
      <c r="J20" s="5" t="str">
        <f t="shared" si="5"/>
        <v/>
      </c>
      <c r="K20" s="5" t="str">
        <f t="shared" si="6"/>
        <v/>
      </c>
      <c r="L20" s="5" t="str">
        <f t="shared" si="7"/>
        <v/>
      </c>
      <c r="M20" s="5" t="str">
        <f t="shared" si="8"/>
        <v/>
      </c>
      <c r="N20" s="17" t="str">
        <f t="shared" si="9"/>
        <v/>
      </c>
      <c r="AE20" s="56"/>
      <c r="AF20" s="58"/>
      <c r="AG20" s="59"/>
      <c r="AH20" s="60"/>
    </row>
    <row r="21" spans="2:34" ht="18" customHeight="1" x14ac:dyDescent="0.4">
      <c r="B21" s="3" t="s">
        <v>28</v>
      </c>
      <c r="C21" s="29"/>
      <c r="D21" s="16" t="str">
        <f t="shared" si="10"/>
        <v/>
      </c>
      <c r="E21" s="4" t="str">
        <f t="shared" si="0"/>
        <v/>
      </c>
      <c r="F21" s="4" t="str">
        <f t="shared" si="1"/>
        <v/>
      </c>
      <c r="G21" s="4" t="str">
        <f t="shared" si="2"/>
        <v/>
      </c>
      <c r="H21" s="4" t="str">
        <f t="shared" si="3"/>
        <v/>
      </c>
      <c r="I21" s="4" t="str">
        <f t="shared" si="4"/>
        <v/>
      </c>
      <c r="J21" s="5" t="str">
        <f t="shared" si="5"/>
        <v/>
      </c>
      <c r="K21" s="5" t="str">
        <f t="shared" si="6"/>
        <v/>
      </c>
      <c r="L21" s="5" t="str">
        <f t="shared" si="7"/>
        <v/>
      </c>
      <c r="M21" s="5" t="str">
        <f t="shared" si="8"/>
        <v/>
      </c>
      <c r="N21" s="17" t="str">
        <f t="shared" si="9"/>
        <v/>
      </c>
      <c r="AE21" s="56" t="s">
        <v>69</v>
      </c>
      <c r="AF21" s="58">
        <f>K45</f>
        <v>2</v>
      </c>
      <c r="AG21" s="59"/>
      <c r="AH21" s="60"/>
    </row>
    <row r="22" spans="2:34" ht="18" customHeight="1" x14ac:dyDescent="0.4">
      <c r="B22" s="3" t="s">
        <v>29</v>
      </c>
      <c r="C22" s="29"/>
      <c r="D22" s="16" t="str">
        <f t="shared" si="10"/>
        <v/>
      </c>
      <c r="E22" s="4" t="str">
        <f t="shared" si="0"/>
        <v/>
      </c>
      <c r="F22" s="4" t="str">
        <f t="shared" si="1"/>
        <v/>
      </c>
      <c r="G22" s="4" t="str">
        <f t="shared" si="2"/>
        <v/>
      </c>
      <c r="H22" s="4" t="str">
        <f t="shared" si="3"/>
        <v/>
      </c>
      <c r="I22" s="4" t="str">
        <f t="shared" si="4"/>
        <v/>
      </c>
      <c r="J22" s="5" t="str">
        <f t="shared" si="5"/>
        <v/>
      </c>
      <c r="K22" s="5" t="str">
        <f t="shared" si="6"/>
        <v/>
      </c>
      <c r="L22" s="5" t="str">
        <f t="shared" si="7"/>
        <v/>
      </c>
      <c r="M22" s="5" t="str">
        <f t="shared" si="8"/>
        <v/>
      </c>
      <c r="N22" s="17" t="str">
        <f t="shared" si="9"/>
        <v/>
      </c>
      <c r="AE22" s="56"/>
      <c r="AF22" s="58"/>
      <c r="AG22" s="59"/>
      <c r="AH22" s="60"/>
    </row>
    <row r="23" spans="2:34" ht="18" customHeight="1" x14ac:dyDescent="0.4">
      <c r="B23" s="3" t="s">
        <v>30</v>
      </c>
      <c r="C23" s="29"/>
      <c r="D23" s="16" t="str">
        <f t="shared" si="10"/>
        <v/>
      </c>
      <c r="E23" s="4" t="str">
        <f t="shared" si="0"/>
        <v/>
      </c>
      <c r="F23" s="4" t="str">
        <f t="shared" si="1"/>
        <v/>
      </c>
      <c r="G23" s="4" t="str">
        <f t="shared" si="2"/>
        <v/>
      </c>
      <c r="H23" s="4" t="str">
        <f t="shared" si="3"/>
        <v/>
      </c>
      <c r="I23" s="4" t="str">
        <f t="shared" si="4"/>
        <v/>
      </c>
      <c r="J23" s="5" t="str">
        <f t="shared" si="5"/>
        <v/>
      </c>
      <c r="K23" s="5" t="str">
        <f t="shared" si="6"/>
        <v/>
      </c>
      <c r="L23" s="5" t="str">
        <f t="shared" si="7"/>
        <v/>
      </c>
      <c r="M23" s="5" t="str">
        <f t="shared" si="8"/>
        <v/>
      </c>
      <c r="N23" s="17" t="str">
        <f t="shared" si="9"/>
        <v/>
      </c>
      <c r="AE23" s="56" t="s">
        <v>68</v>
      </c>
      <c r="AF23" s="58">
        <f>L45</f>
        <v>2.34</v>
      </c>
      <c r="AG23" s="59"/>
      <c r="AH23" s="60"/>
    </row>
    <row r="24" spans="2:34" ht="18" customHeight="1" x14ac:dyDescent="0.4">
      <c r="B24" s="3" t="s">
        <v>31</v>
      </c>
      <c r="C24" s="29"/>
      <c r="D24" s="16" t="str">
        <f t="shared" si="10"/>
        <v/>
      </c>
      <c r="E24" s="4" t="str">
        <f t="shared" si="0"/>
        <v/>
      </c>
      <c r="F24" s="4" t="str">
        <f t="shared" si="1"/>
        <v/>
      </c>
      <c r="G24" s="4" t="str">
        <f t="shared" si="2"/>
        <v/>
      </c>
      <c r="H24" s="4" t="str">
        <f t="shared" si="3"/>
        <v/>
      </c>
      <c r="I24" s="4" t="str">
        <f t="shared" si="4"/>
        <v/>
      </c>
      <c r="J24" s="5" t="str">
        <f t="shared" si="5"/>
        <v/>
      </c>
      <c r="K24" s="5" t="str">
        <f t="shared" si="6"/>
        <v/>
      </c>
      <c r="L24" s="5" t="str">
        <f t="shared" si="7"/>
        <v/>
      </c>
      <c r="M24" s="5" t="str">
        <f t="shared" si="8"/>
        <v/>
      </c>
      <c r="N24" s="17" t="str">
        <f t="shared" si="9"/>
        <v/>
      </c>
      <c r="AE24" s="56"/>
      <c r="AF24" s="58"/>
      <c r="AG24" s="59"/>
      <c r="AH24" s="60"/>
    </row>
    <row r="25" spans="2:34" ht="18" customHeight="1" x14ac:dyDescent="0.4">
      <c r="B25" s="3" t="s">
        <v>32</v>
      </c>
      <c r="C25" s="29"/>
      <c r="D25" s="16" t="str">
        <f t="shared" si="10"/>
        <v/>
      </c>
      <c r="E25" s="4" t="str">
        <f t="shared" si="0"/>
        <v/>
      </c>
      <c r="F25" s="4" t="str">
        <f t="shared" si="1"/>
        <v/>
      </c>
      <c r="G25" s="4" t="str">
        <f t="shared" si="2"/>
        <v/>
      </c>
      <c r="H25" s="4" t="str">
        <f t="shared" si="3"/>
        <v/>
      </c>
      <c r="I25" s="4" t="str">
        <f t="shared" si="4"/>
        <v/>
      </c>
      <c r="J25" s="5" t="str">
        <f t="shared" si="5"/>
        <v/>
      </c>
      <c r="K25" s="5" t="str">
        <f t="shared" si="6"/>
        <v/>
      </c>
      <c r="L25" s="5" t="str">
        <f t="shared" si="7"/>
        <v/>
      </c>
      <c r="M25" s="5" t="str">
        <f t="shared" si="8"/>
        <v/>
      </c>
      <c r="N25" s="17" t="str">
        <f t="shared" si="9"/>
        <v/>
      </c>
      <c r="AE25" s="56" t="s">
        <v>67</v>
      </c>
      <c r="AF25" s="58">
        <f>M45</f>
        <v>2</v>
      </c>
      <c r="AG25" s="59"/>
      <c r="AH25" s="60"/>
    </row>
    <row r="26" spans="2:34" ht="18.600000000000001" customHeight="1" x14ac:dyDescent="0.4">
      <c r="B26" s="3" t="s">
        <v>33</v>
      </c>
      <c r="C26" s="29"/>
      <c r="D26" s="16" t="str">
        <f t="shared" si="10"/>
        <v/>
      </c>
      <c r="E26" s="4" t="str">
        <f t="shared" si="0"/>
        <v/>
      </c>
      <c r="F26" s="4" t="str">
        <f t="shared" si="1"/>
        <v/>
      </c>
      <c r="G26" s="4" t="str">
        <f t="shared" si="2"/>
        <v/>
      </c>
      <c r="H26" s="4" t="str">
        <f t="shared" si="3"/>
        <v/>
      </c>
      <c r="I26" s="4" t="str">
        <f t="shared" si="4"/>
        <v/>
      </c>
      <c r="J26" s="5" t="str">
        <f t="shared" si="5"/>
        <v/>
      </c>
      <c r="K26" s="5" t="str">
        <f t="shared" si="6"/>
        <v/>
      </c>
      <c r="L26" s="5" t="str">
        <f t="shared" si="7"/>
        <v/>
      </c>
      <c r="M26" s="5" t="str">
        <f t="shared" si="8"/>
        <v/>
      </c>
      <c r="N26" s="17" t="str">
        <f t="shared" si="9"/>
        <v/>
      </c>
      <c r="AE26" s="56"/>
      <c r="AF26" s="58"/>
      <c r="AG26" s="59"/>
      <c r="AH26" s="60"/>
    </row>
    <row r="27" spans="2:34" ht="19.5" customHeight="1" x14ac:dyDescent="0.4">
      <c r="B27" s="3" t="s">
        <v>34</v>
      </c>
      <c r="C27" s="29"/>
      <c r="D27" s="16" t="str">
        <f t="shared" si="10"/>
        <v/>
      </c>
      <c r="E27" s="4" t="str">
        <f t="shared" si="0"/>
        <v/>
      </c>
      <c r="F27" s="4" t="str">
        <f t="shared" si="1"/>
        <v/>
      </c>
      <c r="G27" s="4" t="str">
        <f t="shared" si="2"/>
        <v/>
      </c>
      <c r="H27" s="4" t="str">
        <f t="shared" si="3"/>
        <v/>
      </c>
      <c r="I27" s="4" t="str">
        <f t="shared" si="4"/>
        <v/>
      </c>
      <c r="J27" s="5" t="str">
        <f t="shared" si="5"/>
        <v/>
      </c>
      <c r="K27" s="5" t="str">
        <f t="shared" si="6"/>
        <v/>
      </c>
      <c r="L27" s="5" t="str">
        <f t="shared" si="7"/>
        <v/>
      </c>
      <c r="M27" s="5" t="str">
        <f t="shared" si="8"/>
        <v/>
      </c>
      <c r="N27" s="17" t="str">
        <f t="shared" si="9"/>
        <v/>
      </c>
      <c r="AE27" s="56" t="s">
        <v>78</v>
      </c>
      <c r="AF27" s="58">
        <f>N45</f>
        <v>2.5</v>
      </c>
      <c r="AG27" s="59"/>
      <c r="AH27" s="60"/>
    </row>
    <row r="28" spans="2:34" ht="18.75" customHeight="1" thickBot="1" x14ac:dyDescent="0.45">
      <c r="B28" s="3" t="s">
        <v>35</v>
      </c>
      <c r="C28" s="29"/>
      <c r="D28" s="16" t="str">
        <f t="shared" si="10"/>
        <v/>
      </c>
      <c r="E28" s="4" t="str">
        <f t="shared" si="0"/>
        <v/>
      </c>
      <c r="F28" s="4" t="str">
        <f t="shared" si="1"/>
        <v/>
      </c>
      <c r="G28" s="4" t="str">
        <f t="shared" si="2"/>
        <v/>
      </c>
      <c r="H28" s="4" t="str">
        <f t="shared" si="3"/>
        <v/>
      </c>
      <c r="I28" s="4" t="str">
        <f t="shared" si="4"/>
        <v/>
      </c>
      <c r="J28" s="5" t="str">
        <f t="shared" si="5"/>
        <v/>
      </c>
      <c r="K28" s="5" t="str">
        <f t="shared" si="6"/>
        <v/>
      </c>
      <c r="L28" s="5" t="str">
        <f t="shared" si="7"/>
        <v/>
      </c>
      <c r="M28" s="5" t="str">
        <f t="shared" si="8"/>
        <v/>
      </c>
      <c r="N28" s="17" t="str">
        <f t="shared" si="9"/>
        <v/>
      </c>
      <c r="AE28" s="57"/>
      <c r="AF28" s="61"/>
      <c r="AG28" s="62"/>
      <c r="AH28" s="63"/>
    </row>
    <row r="29" spans="2:34" ht="18.75" customHeight="1" x14ac:dyDescent="0.4">
      <c r="B29" s="3" t="s">
        <v>36</v>
      </c>
      <c r="C29" s="29"/>
      <c r="D29" s="16" t="str">
        <f t="shared" si="10"/>
        <v/>
      </c>
      <c r="E29" s="4" t="str">
        <f t="shared" si="0"/>
        <v/>
      </c>
      <c r="F29" s="4" t="str">
        <f t="shared" si="1"/>
        <v/>
      </c>
      <c r="G29" s="4" t="str">
        <f t="shared" si="2"/>
        <v/>
      </c>
      <c r="H29" s="4" t="str">
        <f t="shared" si="3"/>
        <v/>
      </c>
      <c r="I29" s="4" t="str">
        <f t="shared" si="4"/>
        <v/>
      </c>
      <c r="J29" s="5" t="str">
        <f t="shared" si="5"/>
        <v/>
      </c>
      <c r="K29" s="5" t="str">
        <f t="shared" si="6"/>
        <v/>
      </c>
      <c r="L29" s="5" t="str">
        <f t="shared" si="7"/>
        <v/>
      </c>
      <c r="M29" s="5" t="str">
        <f t="shared" si="8"/>
        <v/>
      </c>
      <c r="N29" s="17" t="str">
        <f t="shared" si="9"/>
        <v/>
      </c>
    </row>
    <row r="30" spans="2:34" x14ac:dyDescent="0.4">
      <c r="B30" s="3" t="s">
        <v>37</v>
      </c>
      <c r="C30" s="29"/>
      <c r="D30" s="16" t="str">
        <f t="shared" si="10"/>
        <v/>
      </c>
      <c r="E30" s="4" t="str">
        <f t="shared" si="0"/>
        <v/>
      </c>
      <c r="F30" s="4" t="str">
        <f t="shared" si="1"/>
        <v/>
      </c>
      <c r="G30" s="4" t="str">
        <f t="shared" si="2"/>
        <v/>
      </c>
      <c r="H30" s="4" t="str">
        <f t="shared" si="3"/>
        <v/>
      </c>
      <c r="I30" s="4" t="str">
        <f t="shared" si="4"/>
        <v/>
      </c>
      <c r="J30" s="5" t="str">
        <f t="shared" si="5"/>
        <v/>
      </c>
      <c r="K30" s="5" t="str">
        <f t="shared" si="6"/>
        <v/>
      </c>
      <c r="L30" s="5" t="str">
        <f t="shared" si="7"/>
        <v/>
      </c>
      <c r="M30" s="5" t="str">
        <f t="shared" si="8"/>
        <v/>
      </c>
      <c r="N30" s="17" t="str">
        <f t="shared" si="9"/>
        <v/>
      </c>
    </row>
    <row r="31" spans="2:34" x14ac:dyDescent="0.4">
      <c r="B31" s="3" t="s">
        <v>38</v>
      </c>
      <c r="C31" s="29"/>
      <c r="D31" s="16" t="str">
        <f t="shared" si="10"/>
        <v/>
      </c>
      <c r="E31" s="4" t="str">
        <f t="shared" si="0"/>
        <v/>
      </c>
      <c r="F31" s="4" t="str">
        <f t="shared" si="1"/>
        <v/>
      </c>
      <c r="G31" s="4" t="str">
        <f t="shared" si="2"/>
        <v/>
      </c>
      <c r="H31" s="4" t="str">
        <f t="shared" si="3"/>
        <v/>
      </c>
      <c r="I31" s="4" t="str">
        <f t="shared" si="4"/>
        <v/>
      </c>
      <c r="J31" s="5" t="str">
        <f t="shared" si="5"/>
        <v/>
      </c>
      <c r="K31" s="5" t="str">
        <f t="shared" si="6"/>
        <v/>
      </c>
      <c r="L31" s="5" t="str">
        <f t="shared" si="7"/>
        <v/>
      </c>
      <c r="M31" s="5" t="str">
        <f t="shared" si="8"/>
        <v/>
      </c>
      <c r="N31" s="17" t="str">
        <f t="shared" si="9"/>
        <v/>
      </c>
    </row>
    <row r="32" spans="2:34" x14ac:dyDescent="0.4">
      <c r="B32" s="3" t="s">
        <v>39</v>
      </c>
      <c r="C32" s="29"/>
      <c r="D32" s="16" t="str">
        <f t="shared" si="10"/>
        <v/>
      </c>
      <c r="E32" s="4" t="str">
        <f t="shared" si="0"/>
        <v/>
      </c>
      <c r="F32" s="4" t="str">
        <f t="shared" si="1"/>
        <v/>
      </c>
      <c r="G32" s="4" t="str">
        <f t="shared" si="2"/>
        <v/>
      </c>
      <c r="H32" s="4" t="str">
        <f t="shared" si="3"/>
        <v/>
      </c>
      <c r="I32" s="4" t="str">
        <f t="shared" si="4"/>
        <v/>
      </c>
      <c r="J32" s="5" t="str">
        <f t="shared" si="5"/>
        <v/>
      </c>
      <c r="K32" s="5" t="str">
        <f t="shared" si="6"/>
        <v/>
      </c>
      <c r="L32" s="5" t="str">
        <f t="shared" si="7"/>
        <v/>
      </c>
      <c r="M32" s="5" t="str">
        <f t="shared" si="8"/>
        <v/>
      </c>
      <c r="N32" s="17" t="str">
        <f t="shared" si="9"/>
        <v/>
      </c>
    </row>
    <row r="33" spans="2:17" ht="18.75" customHeight="1" x14ac:dyDescent="0.4">
      <c r="B33" s="3" t="s">
        <v>40</v>
      </c>
      <c r="C33" s="29"/>
      <c r="D33" s="16" t="str">
        <f t="shared" si="10"/>
        <v/>
      </c>
      <c r="E33" s="4" t="str">
        <f t="shared" si="0"/>
        <v/>
      </c>
      <c r="F33" s="4" t="str">
        <f t="shared" si="1"/>
        <v/>
      </c>
      <c r="G33" s="4" t="str">
        <f t="shared" si="2"/>
        <v/>
      </c>
      <c r="H33" s="4" t="str">
        <f t="shared" si="3"/>
        <v/>
      </c>
      <c r="I33" s="4" t="str">
        <f t="shared" si="4"/>
        <v/>
      </c>
      <c r="J33" s="5" t="str">
        <f t="shared" si="5"/>
        <v/>
      </c>
      <c r="K33" s="5" t="str">
        <f t="shared" si="6"/>
        <v/>
      </c>
      <c r="L33" s="5" t="str">
        <f t="shared" si="7"/>
        <v/>
      </c>
      <c r="M33" s="5" t="str">
        <f t="shared" si="8"/>
        <v/>
      </c>
      <c r="N33" s="17" t="str">
        <f t="shared" si="9"/>
        <v/>
      </c>
    </row>
    <row r="34" spans="2:17" ht="18.75" customHeight="1" x14ac:dyDescent="0.4">
      <c r="B34" s="3" t="s">
        <v>41</v>
      </c>
      <c r="C34" s="29"/>
      <c r="D34" s="16" t="str">
        <f t="shared" si="10"/>
        <v/>
      </c>
      <c r="E34" s="4" t="str">
        <f t="shared" si="0"/>
        <v/>
      </c>
      <c r="F34" s="4" t="str">
        <f t="shared" si="1"/>
        <v/>
      </c>
      <c r="G34" s="4" t="str">
        <f t="shared" si="2"/>
        <v/>
      </c>
      <c r="H34" s="4" t="str">
        <f t="shared" si="3"/>
        <v/>
      </c>
      <c r="I34" s="4" t="str">
        <f t="shared" si="4"/>
        <v/>
      </c>
      <c r="J34" s="5" t="str">
        <f t="shared" si="5"/>
        <v/>
      </c>
      <c r="K34" s="5" t="str">
        <f t="shared" si="6"/>
        <v/>
      </c>
      <c r="L34" s="5" t="str">
        <f t="shared" si="7"/>
        <v/>
      </c>
      <c r="M34" s="5" t="str">
        <f t="shared" si="8"/>
        <v/>
      </c>
      <c r="N34" s="17" t="str">
        <f t="shared" si="9"/>
        <v/>
      </c>
    </row>
    <row r="35" spans="2:17" ht="18.75" customHeight="1" x14ac:dyDescent="0.4">
      <c r="B35" s="3" t="s">
        <v>42</v>
      </c>
      <c r="C35" s="29"/>
      <c r="D35" s="16" t="str">
        <f t="shared" si="10"/>
        <v/>
      </c>
      <c r="E35" s="4" t="str">
        <f t="shared" si="0"/>
        <v/>
      </c>
      <c r="F35" s="4" t="str">
        <f t="shared" si="1"/>
        <v/>
      </c>
      <c r="G35" s="4" t="str">
        <f t="shared" si="2"/>
        <v/>
      </c>
      <c r="H35" s="4" t="str">
        <f t="shared" si="3"/>
        <v/>
      </c>
      <c r="I35" s="4" t="str">
        <f t="shared" si="4"/>
        <v/>
      </c>
      <c r="J35" s="5" t="str">
        <f t="shared" si="5"/>
        <v/>
      </c>
      <c r="K35" s="5" t="str">
        <f t="shared" si="6"/>
        <v/>
      </c>
      <c r="L35" s="5" t="str">
        <f t="shared" si="7"/>
        <v/>
      </c>
      <c r="M35" s="5" t="str">
        <f t="shared" si="8"/>
        <v/>
      </c>
      <c r="N35" s="17" t="str">
        <f t="shared" si="9"/>
        <v/>
      </c>
    </row>
    <row r="36" spans="2:17" ht="18.75" customHeight="1" x14ac:dyDescent="0.4">
      <c r="B36" s="3" t="s">
        <v>43</v>
      </c>
      <c r="C36" s="29"/>
      <c r="D36" s="16" t="str">
        <f t="shared" si="10"/>
        <v/>
      </c>
      <c r="E36" s="4" t="str">
        <f t="shared" si="0"/>
        <v/>
      </c>
      <c r="F36" s="4" t="str">
        <f t="shared" si="1"/>
        <v/>
      </c>
      <c r="G36" s="4" t="str">
        <f t="shared" si="2"/>
        <v/>
      </c>
      <c r="H36" s="4" t="str">
        <f t="shared" si="3"/>
        <v/>
      </c>
      <c r="I36" s="4" t="str">
        <f t="shared" si="4"/>
        <v/>
      </c>
      <c r="J36" s="5" t="str">
        <f t="shared" si="5"/>
        <v/>
      </c>
      <c r="K36" s="5" t="str">
        <f t="shared" si="6"/>
        <v/>
      </c>
      <c r="L36" s="5" t="str">
        <f t="shared" si="7"/>
        <v/>
      </c>
      <c r="M36" s="5" t="str">
        <f t="shared" si="8"/>
        <v/>
      </c>
      <c r="N36" s="17" t="str">
        <f t="shared" si="9"/>
        <v/>
      </c>
    </row>
    <row r="37" spans="2:17" ht="18.75" customHeight="1" x14ac:dyDescent="0.4">
      <c r="B37" s="3" t="s">
        <v>44</v>
      </c>
      <c r="C37" s="29"/>
      <c r="D37" s="16" t="str">
        <f t="shared" si="10"/>
        <v/>
      </c>
      <c r="E37" s="4" t="str">
        <f t="shared" si="0"/>
        <v/>
      </c>
      <c r="F37" s="4" t="str">
        <f t="shared" si="1"/>
        <v/>
      </c>
      <c r="G37" s="4" t="str">
        <f t="shared" si="2"/>
        <v/>
      </c>
      <c r="H37" s="4" t="str">
        <f t="shared" si="3"/>
        <v/>
      </c>
      <c r="I37" s="4" t="str">
        <f t="shared" si="4"/>
        <v/>
      </c>
      <c r="J37" s="5" t="str">
        <f t="shared" si="5"/>
        <v/>
      </c>
      <c r="K37" s="5" t="str">
        <f t="shared" si="6"/>
        <v/>
      </c>
      <c r="L37" s="5" t="str">
        <f t="shared" si="7"/>
        <v/>
      </c>
      <c r="M37" s="5" t="str">
        <f t="shared" si="8"/>
        <v/>
      </c>
      <c r="N37" s="17" t="str">
        <f t="shared" si="9"/>
        <v/>
      </c>
    </row>
    <row r="38" spans="2:17" ht="18.75" customHeight="1" x14ac:dyDescent="0.4">
      <c r="B38" s="3" t="s">
        <v>45</v>
      </c>
      <c r="C38" s="29"/>
      <c r="D38" s="16" t="str">
        <f t="shared" si="10"/>
        <v/>
      </c>
      <c r="E38" s="4" t="str">
        <f t="shared" si="0"/>
        <v/>
      </c>
      <c r="F38" s="4" t="str">
        <f t="shared" si="1"/>
        <v/>
      </c>
      <c r="G38" s="4" t="str">
        <f t="shared" si="2"/>
        <v/>
      </c>
      <c r="H38" s="4" t="str">
        <f t="shared" si="3"/>
        <v/>
      </c>
      <c r="I38" s="4" t="str">
        <f t="shared" si="4"/>
        <v/>
      </c>
      <c r="J38" s="5" t="str">
        <f t="shared" si="5"/>
        <v/>
      </c>
      <c r="K38" s="5" t="str">
        <f t="shared" si="6"/>
        <v/>
      </c>
      <c r="L38" s="5" t="str">
        <f t="shared" si="7"/>
        <v/>
      </c>
      <c r="M38" s="5" t="str">
        <f t="shared" si="8"/>
        <v/>
      </c>
      <c r="N38" s="17" t="str">
        <f t="shared" si="9"/>
        <v/>
      </c>
    </row>
    <row r="39" spans="2:17" ht="18.75" customHeight="1" x14ac:dyDescent="0.4">
      <c r="B39" s="3" t="s">
        <v>46</v>
      </c>
      <c r="C39" s="29"/>
      <c r="D39" s="16" t="str">
        <f t="shared" si="10"/>
        <v/>
      </c>
      <c r="E39" s="4" t="str">
        <f t="shared" si="0"/>
        <v/>
      </c>
      <c r="F39" s="4" t="str">
        <f t="shared" si="1"/>
        <v/>
      </c>
      <c r="G39" s="4" t="str">
        <f t="shared" si="2"/>
        <v/>
      </c>
      <c r="H39" s="4" t="str">
        <f t="shared" si="3"/>
        <v/>
      </c>
      <c r="I39" s="4" t="str">
        <f t="shared" si="4"/>
        <v/>
      </c>
      <c r="J39" s="5" t="str">
        <f t="shared" si="5"/>
        <v/>
      </c>
      <c r="K39" s="5" t="str">
        <f t="shared" si="6"/>
        <v/>
      </c>
      <c r="L39" s="5" t="str">
        <f t="shared" si="7"/>
        <v/>
      </c>
      <c r="M39" s="5" t="str">
        <f t="shared" si="8"/>
        <v/>
      </c>
      <c r="N39" s="17" t="str">
        <f t="shared" si="9"/>
        <v/>
      </c>
    </row>
    <row r="40" spans="2:17" ht="18.75" customHeight="1" x14ac:dyDescent="0.4">
      <c r="B40" s="3" t="s">
        <v>47</v>
      </c>
      <c r="C40" s="29"/>
      <c r="D40" s="16" t="str">
        <f t="shared" si="10"/>
        <v/>
      </c>
      <c r="E40" s="4" t="str">
        <f t="shared" si="0"/>
        <v/>
      </c>
      <c r="F40" s="4" t="str">
        <f t="shared" si="1"/>
        <v/>
      </c>
      <c r="G40" s="4" t="str">
        <f t="shared" si="2"/>
        <v/>
      </c>
      <c r="H40" s="4" t="str">
        <f t="shared" si="3"/>
        <v/>
      </c>
      <c r="I40" s="4" t="str">
        <f t="shared" si="4"/>
        <v/>
      </c>
      <c r="J40" s="5" t="str">
        <f t="shared" si="5"/>
        <v/>
      </c>
      <c r="K40" s="5" t="str">
        <f t="shared" si="6"/>
        <v/>
      </c>
      <c r="L40" s="5" t="str">
        <f t="shared" si="7"/>
        <v/>
      </c>
      <c r="M40" s="5" t="str">
        <f t="shared" si="8"/>
        <v/>
      </c>
      <c r="N40" s="17" t="str">
        <f t="shared" si="9"/>
        <v/>
      </c>
    </row>
    <row r="41" spans="2:17" ht="18.75" customHeight="1" x14ac:dyDescent="0.4">
      <c r="B41" s="3" t="s">
        <v>48</v>
      </c>
      <c r="C41" s="29"/>
      <c r="D41" s="16" t="str">
        <f t="shared" si="10"/>
        <v/>
      </c>
      <c r="E41" s="4" t="str">
        <f t="shared" si="0"/>
        <v/>
      </c>
      <c r="F41" s="4" t="str">
        <f t="shared" si="1"/>
        <v/>
      </c>
      <c r="G41" s="4" t="str">
        <f t="shared" si="2"/>
        <v/>
      </c>
      <c r="H41" s="4" t="str">
        <f t="shared" si="3"/>
        <v/>
      </c>
      <c r="I41" s="4" t="str">
        <f t="shared" si="4"/>
        <v/>
      </c>
      <c r="J41" s="5" t="str">
        <f t="shared" si="5"/>
        <v/>
      </c>
      <c r="K41" s="5" t="str">
        <f t="shared" si="6"/>
        <v/>
      </c>
      <c r="L41" s="5" t="str">
        <f t="shared" si="7"/>
        <v/>
      </c>
      <c r="M41" s="5" t="str">
        <f t="shared" si="8"/>
        <v/>
      </c>
      <c r="N41" s="17" t="str">
        <f t="shared" si="9"/>
        <v/>
      </c>
      <c r="O41" s="30" t="s">
        <v>56</v>
      </c>
      <c r="P41" s="24">
        <f>5-D45</f>
        <v>3.2</v>
      </c>
      <c r="Q41">
        <v>11</v>
      </c>
    </row>
    <row r="42" spans="2:17" ht="18.75" customHeight="1" x14ac:dyDescent="0.4">
      <c r="B42" s="3" t="s">
        <v>49</v>
      </c>
      <c r="C42" s="29"/>
      <c r="D42" s="16" t="str">
        <f t="shared" si="10"/>
        <v/>
      </c>
      <c r="E42" s="4" t="str">
        <f t="shared" si="0"/>
        <v/>
      </c>
      <c r="F42" s="4" t="str">
        <f t="shared" si="1"/>
        <v/>
      </c>
      <c r="G42" s="4" t="str">
        <f t="shared" si="2"/>
        <v/>
      </c>
      <c r="H42" s="4" t="str">
        <f t="shared" si="3"/>
        <v/>
      </c>
      <c r="I42" s="4" t="str">
        <f t="shared" si="4"/>
        <v/>
      </c>
      <c r="J42" s="5" t="str">
        <f t="shared" si="5"/>
        <v/>
      </c>
      <c r="K42" s="5" t="str">
        <f t="shared" si="6"/>
        <v/>
      </c>
      <c r="L42" s="5" t="str">
        <f t="shared" si="7"/>
        <v/>
      </c>
      <c r="M42" s="5" t="str">
        <f t="shared" si="8"/>
        <v/>
      </c>
      <c r="N42" s="17" t="str">
        <f t="shared" si="9"/>
        <v/>
      </c>
      <c r="O42" s="30" t="s">
        <v>57</v>
      </c>
      <c r="P42" s="24">
        <f>5-E45</f>
        <v>3.2</v>
      </c>
      <c r="Q42">
        <v>10</v>
      </c>
    </row>
    <row r="43" spans="2:17" ht="18.75" customHeight="1" x14ac:dyDescent="0.4">
      <c r="B43" s="3" t="s">
        <v>50</v>
      </c>
      <c r="C43" s="29"/>
      <c r="D43" s="16" t="str">
        <f t="shared" si="10"/>
        <v/>
      </c>
      <c r="E43" s="4" t="str">
        <f t="shared" si="0"/>
        <v/>
      </c>
      <c r="F43" s="4" t="str">
        <f t="shared" si="1"/>
        <v/>
      </c>
      <c r="G43" s="4" t="str">
        <f t="shared" si="2"/>
        <v/>
      </c>
      <c r="H43" s="4" t="str">
        <f t="shared" si="3"/>
        <v/>
      </c>
      <c r="I43" s="4" t="str">
        <f t="shared" si="4"/>
        <v/>
      </c>
      <c r="J43" s="5" t="str">
        <f t="shared" si="5"/>
        <v/>
      </c>
      <c r="K43" s="5" t="str">
        <f t="shared" si="6"/>
        <v/>
      </c>
      <c r="L43" s="5" t="str">
        <f t="shared" si="7"/>
        <v/>
      </c>
      <c r="M43" s="5" t="str">
        <f t="shared" si="8"/>
        <v/>
      </c>
      <c r="N43" s="17" t="str">
        <f t="shared" si="9"/>
        <v/>
      </c>
      <c r="O43" s="30" t="s">
        <v>58</v>
      </c>
      <c r="P43" s="24">
        <f>5-F45</f>
        <v>2.8</v>
      </c>
      <c r="Q43">
        <v>9</v>
      </c>
    </row>
    <row r="44" spans="2:17" ht="19.5" customHeight="1" thickBot="1" x14ac:dyDescent="0.45">
      <c r="B44" s="3" t="s">
        <v>51</v>
      </c>
      <c r="C44" s="29"/>
      <c r="D44" s="16" t="str">
        <f t="shared" si="10"/>
        <v/>
      </c>
      <c r="E44" s="4" t="str">
        <f t="shared" si="0"/>
        <v/>
      </c>
      <c r="F44" s="4" t="str">
        <f t="shared" si="1"/>
        <v/>
      </c>
      <c r="G44" s="4" t="str">
        <f t="shared" si="2"/>
        <v/>
      </c>
      <c r="H44" s="4" t="str">
        <f t="shared" si="3"/>
        <v/>
      </c>
      <c r="I44" s="4" t="str">
        <f t="shared" si="4"/>
        <v/>
      </c>
      <c r="J44" s="5" t="str">
        <f t="shared" si="5"/>
        <v/>
      </c>
      <c r="K44" s="5" t="str">
        <f t="shared" si="6"/>
        <v/>
      </c>
      <c r="L44" s="5" t="str">
        <f t="shared" si="7"/>
        <v/>
      </c>
      <c r="M44" s="5" t="str">
        <f t="shared" si="8"/>
        <v/>
      </c>
      <c r="N44" s="17" t="str">
        <f t="shared" si="9"/>
        <v/>
      </c>
      <c r="O44" s="30" t="s">
        <v>59</v>
      </c>
      <c r="P44" s="24">
        <f>5-G45</f>
        <v>3.2</v>
      </c>
      <c r="Q44">
        <v>8</v>
      </c>
    </row>
    <row r="45" spans="2:17" ht="19.5" customHeight="1" thickBot="1" x14ac:dyDescent="0.45">
      <c r="B45" s="64" t="s">
        <v>7</v>
      </c>
      <c r="C45" s="65"/>
      <c r="D45" s="18">
        <f t="shared" ref="D45:N45" si="11">IF(COUNT(D5:D44)=0,"",ROUNDUP((D46+D47*2+D48*3+D49*4)/SUM(D46:D49),2))</f>
        <v>1.8</v>
      </c>
      <c r="E45" s="6">
        <f t="shared" si="11"/>
        <v>1.8</v>
      </c>
      <c r="F45" s="6">
        <f t="shared" si="11"/>
        <v>2.2000000000000002</v>
      </c>
      <c r="G45" s="6">
        <f t="shared" si="11"/>
        <v>1.8</v>
      </c>
      <c r="H45" s="6">
        <f t="shared" si="11"/>
        <v>2.2000000000000002</v>
      </c>
      <c r="I45" s="6">
        <f t="shared" si="11"/>
        <v>1.8</v>
      </c>
      <c r="J45" s="7">
        <f t="shared" si="11"/>
        <v>2.2000000000000002</v>
      </c>
      <c r="K45" s="7">
        <f t="shared" si="11"/>
        <v>2</v>
      </c>
      <c r="L45" s="7">
        <f t="shared" si="11"/>
        <v>2.34</v>
      </c>
      <c r="M45" s="7">
        <f t="shared" si="11"/>
        <v>2</v>
      </c>
      <c r="N45" s="19">
        <f t="shared" si="11"/>
        <v>2.5</v>
      </c>
      <c r="O45" s="30" t="s">
        <v>60</v>
      </c>
      <c r="P45" s="24">
        <f>5-H45</f>
        <v>2.8</v>
      </c>
      <c r="Q45">
        <v>7</v>
      </c>
    </row>
    <row r="46" spans="2:17" ht="18.75" customHeight="1" x14ac:dyDescent="0.4">
      <c r="B46" s="66" t="s">
        <v>8</v>
      </c>
      <c r="C46" s="67"/>
      <c r="D46" s="16">
        <f t="shared" ref="D46:N46" si="12">COUNTIF(D5:D44,1)</f>
        <v>2</v>
      </c>
      <c r="E46" s="4">
        <f t="shared" si="12"/>
        <v>2</v>
      </c>
      <c r="F46" s="4">
        <f t="shared" si="12"/>
        <v>1</v>
      </c>
      <c r="G46" s="4">
        <f t="shared" si="12"/>
        <v>2</v>
      </c>
      <c r="H46" s="4">
        <f t="shared" si="12"/>
        <v>1</v>
      </c>
      <c r="I46" s="4">
        <f t="shared" si="12"/>
        <v>2</v>
      </c>
      <c r="J46" s="5">
        <f t="shared" si="12"/>
        <v>1</v>
      </c>
      <c r="K46" s="5">
        <f t="shared" si="12"/>
        <v>1</v>
      </c>
      <c r="L46" s="5">
        <f t="shared" si="12"/>
        <v>0</v>
      </c>
      <c r="M46" s="5">
        <f t="shared" si="12"/>
        <v>1</v>
      </c>
      <c r="N46" s="17">
        <f t="shared" si="12"/>
        <v>0</v>
      </c>
      <c r="O46" s="30" t="s">
        <v>61</v>
      </c>
      <c r="P46" s="24">
        <f>5-I45</f>
        <v>3.2</v>
      </c>
      <c r="Q46">
        <v>6</v>
      </c>
    </row>
    <row r="47" spans="2:17" ht="18.75" customHeight="1" x14ac:dyDescent="0.4">
      <c r="B47" s="68" t="s">
        <v>9</v>
      </c>
      <c r="C47" s="69"/>
      <c r="D47" s="20">
        <f t="shared" ref="D47:N47" si="13">COUNTIF(D5:D44,2)</f>
        <v>2</v>
      </c>
      <c r="E47" s="8">
        <f t="shared" si="13"/>
        <v>2</v>
      </c>
      <c r="F47" s="8">
        <f t="shared" si="13"/>
        <v>2</v>
      </c>
      <c r="G47" s="8">
        <f t="shared" si="13"/>
        <v>2</v>
      </c>
      <c r="H47" s="8">
        <f t="shared" si="13"/>
        <v>2</v>
      </c>
      <c r="I47" s="8">
        <f t="shared" si="13"/>
        <v>2</v>
      </c>
      <c r="J47" s="9">
        <f t="shared" si="13"/>
        <v>2</v>
      </c>
      <c r="K47" s="9">
        <f t="shared" si="13"/>
        <v>2</v>
      </c>
      <c r="L47" s="9">
        <f t="shared" si="13"/>
        <v>2</v>
      </c>
      <c r="M47" s="9">
        <f t="shared" si="13"/>
        <v>2</v>
      </c>
      <c r="N47" s="21">
        <f t="shared" si="13"/>
        <v>2</v>
      </c>
      <c r="O47" s="30" t="s">
        <v>62</v>
      </c>
      <c r="P47" s="24">
        <f>5-J45</f>
        <v>2.8</v>
      </c>
      <c r="Q47">
        <v>5</v>
      </c>
    </row>
    <row r="48" spans="2:17" ht="18.75" customHeight="1" x14ac:dyDescent="0.4">
      <c r="B48" s="68" t="s">
        <v>10</v>
      </c>
      <c r="C48" s="69"/>
      <c r="D48" s="20">
        <f t="shared" ref="D48:N48" si="14">COUNTIF(D5:D44,3)</f>
        <v>1</v>
      </c>
      <c r="E48" s="8">
        <f t="shared" si="14"/>
        <v>1</v>
      </c>
      <c r="F48" s="8">
        <f t="shared" si="14"/>
        <v>2</v>
      </c>
      <c r="G48" s="8">
        <f t="shared" si="14"/>
        <v>1</v>
      </c>
      <c r="H48" s="8">
        <f t="shared" si="14"/>
        <v>2</v>
      </c>
      <c r="I48" s="8">
        <f t="shared" si="14"/>
        <v>1</v>
      </c>
      <c r="J48" s="9">
        <f t="shared" si="14"/>
        <v>2</v>
      </c>
      <c r="K48" s="9">
        <f t="shared" si="14"/>
        <v>1</v>
      </c>
      <c r="L48" s="9">
        <f t="shared" si="14"/>
        <v>1</v>
      </c>
      <c r="M48" s="9">
        <f t="shared" si="14"/>
        <v>1</v>
      </c>
      <c r="N48" s="21">
        <f t="shared" si="14"/>
        <v>2</v>
      </c>
      <c r="O48" s="30" t="s">
        <v>63</v>
      </c>
      <c r="P48" s="24">
        <f>5-K45</f>
        <v>3</v>
      </c>
      <c r="Q48">
        <v>4</v>
      </c>
    </row>
    <row r="49" spans="2:17" ht="19.5" customHeight="1" thickBot="1" x14ac:dyDescent="0.45">
      <c r="B49" s="54" t="s">
        <v>11</v>
      </c>
      <c r="C49" s="55"/>
      <c r="D49" s="22">
        <f t="shared" ref="D49:N49" si="15">COUNTIF(D5:D44,4)</f>
        <v>0</v>
      </c>
      <c r="E49" s="10">
        <f t="shared" si="15"/>
        <v>0</v>
      </c>
      <c r="F49" s="10">
        <f t="shared" si="15"/>
        <v>0</v>
      </c>
      <c r="G49" s="10">
        <f t="shared" si="15"/>
        <v>0</v>
      </c>
      <c r="H49" s="10">
        <f t="shared" si="15"/>
        <v>0</v>
      </c>
      <c r="I49" s="10">
        <f t="shared" si="15"/>
        <v>0</v>
      </c>
      <c r="J49" s="11">
        <f t="shared" si="15"/>
        <v>0</v>
      </c>
      <c r="K49" s="11">
        <f t="shared" si="15"/>
        <v>0</v>
      </c>
      <c r="L49" s="11">
        <f t="shared" si="15"/>
        <v>0</v>
      </c>
      <c r="M49" s="11">
        <f t="shared" si="15"/>
        <v>0</v>
      </c>
      <c r="N49" s="23">
        <f t="shared" si="15"/>
        <v>0</v>
      </c>
      <c r="O49" s="30" t="s">
        <v>64</v>
      </c>
      <c r="P49" s="24">
        <f>5-L45</f>
        <v>2.66</v>
      </c>
      <c r="Q49">
        <v>3</v>
      </c>
    </row>
    <row r="50" spans="2:17" ht="18.75" customHeight="1" x14ac:dyDescent="0.4">
      <c r="O50" s="30" t="s">
        <v>65</v>
      </c>
      <c r="P50" s="24">
        <f>5-M45</f>
        <v>3</v>
      </c>
      <c r="Q50">
        <v>2</v>
      </c>
    </row>
    <row r="51" spans="2:17" ht="18.75" customHeight="1" x14ac:dyDescent="0.4">
      <c r="O51" s="30" t="s">
        <v>66</v>
      </c>
      <c r="P51" s="24">
        <f>5-N45</f>
        <v>2.5</v>
      </c>
      <c r="Q51">
        <v>1</v>
      </c>
    </row>
    <row r="52" spans="2:17" ht="18.75" customHeight="1" x14ac:dyDescent="0.4">
      <c r="D52" t="s">
        <v>78</v>
      </c>
      <c r="E52" t="s">
        <v>67</v>
      </c>
      <c r="F52" t="s">
        <v>68</v>
      </c>
      <c r="G52" t="s">
        <v>69</v>
      </c>
      <c r="H52" t="s">
        <v>70</v>
      </c>
      <c r="I52" t="s">
        <v>71</v>
      </c>
      <c r="J52" t="s">
        <v>72</v>
      </c>
      <c r="K52" t="s">
        <v>73</v>
      </c>
      <c r="L52" t="s">
        <v>74</v>
      </c>
      <c r="M52" t="s">
        <v>75</v>
      </c>
      <c r="N52" t="s">
        <v>76</v>
      </c>
      <c r="O52" s="30"/>
      <c r="P52" s="24"/>
    </row>
    <row r="53" spans="2:17" ht="18.75" customHeight="1" x14ac:dyDescent="0.4">
      <c r="D53">
        <f>N49</f>
        <v>0</v>
      </c>
      <c r="E53">
        <f>M49</f>
        <v>0</v>
      </c>
      <c r="F53">
        <f>L49</f>
        <v>0</v>
      </c>
      <c r="G53">
        <f>K49</f>
        <v>0</v>
      </c>
      <c r="H53">
        <f>J49</f>
        <v>0</v>
      </c>
      <c r="I53">
        <f>I49</f>
        <v>0</v>
      </c>
      <c r="J53">
        <f>H49</f>
        <v>0</v>
      </c>
      <c r="K53">
        <f>G49</f>
        <v>0</v>
      </c>
      <c r="L53">
        <f>F49</f>
        <v>0</v>
      </c>
      <c r="M53">
        <f>E49</f>
        <v>0</v>
      </c>
      <c r="N53">
        <f>D49</f>
        <v>0</v>
      </c>
    </row>
    <row r="54" spans="2:17" ht="19.5" customHeight="1" x14ac:dyDescent="0.4">
      <c r="D54">
        <f>N48</f>
        <v>2</v>
      </c>
      <c r="E54">
        <f>M48</f>
        <v>1</v>
      </c>
      <c r="F54">
        <f>L48</f>
        <v>1</v>
      </c>
      <c r="G54">
        <f>K48</f>
        <v>1</v>
      </c>
      <c r="H54">
        <f>J48</f>
        <v>2</v>
      </c>
      <c r="I54">
        <f>I48</f>
        <v>1</v>
      </c>
      <c r="J54">
        <f>H48</f>
        <v>2</v>
      </c>
      <c r="K54">
        <f>G48</f>
        <v>1</v>
      </c>
      <c r="L54">
        <f>F48</f>
        <v>2</v>
      </c>
      <c r="M54">
        <f>E48</f>
        <v>1</v>
      </c>
      <c r="N54">
        <f>D48</f>
        <v>1</v>
      </c>
    </row>
    <row r="55" spans="2:17" x14ac:dyDescent="0.4">
      <c r="D55">
        <f>N47</f>
        <v>2</v>
      </c>
      <c r="E55">
        <f>M47</f>
        <v>2</v>
      </c>
      <c r="F55">
        <f>L47</f>
        <v>2</v>
      </c>
      <c r="G55">
        <f>K47</f>
        <v>2</v>
      </c>
      <c r="H55">
        <f>J47</f>
        <v>2</v>
      </c>
      <c r="I55">
        <f>I47</f>
        <v>2</v>
      </c>
      <c r="J55">
        <f>H47</f>
        <v>2</v>
      </c>
      <c r="K55">
        <f>G47</f>
        <v>2</v>
      </c>
      <c r="L55">
        <f>F47</f>
        <v>2</v>
      </c>
      <c r="M55">
        <f>E47</f>
        <v>2</v>
      </c>
      <c r="N55">
        <f>D47</f>
        <v>2</v>
      </c>
    </row>
    <row r="56" spans="2:17" x14ac:dyDescent="0.4">
      <c r="D56">
        <f>N46</f>
        <v>0</v>
      </c>
      <c r="E56">
        <f>M46</f>
        <v>1</v>
      </c>
      <c r="F56">
        <f>L46</f>
        <v>0</v>
      </c>
      <c r="G56">
        <f>K46</f>
        <v>1</v>
      </c>
      <c r="H56">
        <f>J46</f>
        <v>1</v>
      </c>
      <c r="I56">
        <f>I46</f>
        <v>2</v>
      </c>
      <c r="J56">
        <f>H46</f>
        <v>1</v>
      </c>
      <c r="K56">
        <f>G46</f>
        <v>2</v>
      </c>
      <c r="L56">
        <f>F46</f>
        <v>1</v>
      </c>
      <c r="M56">
        <f>E46</f>
        <v>2</v>
      </c>
      <c r="N56">
        <f>D46</f>
        <v>2</v>
      </c>
    </row>
    <row r="58" spans="2:17" x14ac:dyDescent="0.4">
      <c r="D58" t="s">
        <v>76</v>
      </c>
      <c r="E58" t="s">
        <v>75</v>
      </c>
      <c r="F58" t="s">
        <v>74</v>
      </c>
      <c r="G58" t="s">
        <v>73</v>
      </c>
      <c r="H58" t="s">
        <v>72</v>
      </c>
      <c r="I58" t="s">
        <v>71</v>
      </c>
      <c r="J58" t="s">
        <v>70</v>
      </c>
      <c r="K58" t="s">
        <v>69</v>
      </c>
      <c r="L58" t="s">
        <v>68</v>
      </c>
      <c r="M58" t="s">
        <v>67</v>
      </c>
      <c r="N58" t="s">
        <v>78</v>
      </c>
    </row>
    <row r="59" spans="2:17" x14ac:dyDescent="0.4">
      <c r="D59" s="24">
        <f>D45</f>
        <v>1.8</v>
      </c>
      <c r="E59" s="24">
        <f t="shared" ref="E59:M59" si="16">E45</f>
        <v>1.8</v>
      </c>
      <c r="F59" s="24">
        <f t="shared" si="16"/>
        <v>2.2000000000000002</v>
      </c>
      <c r="G59" s="24">
        <f t="shared" si="16"/>
        <v>1.8</v>
      </c>
      <c r="H59" s="24">
        <f t="shared" si="16"/>
        <v>2.2000000000000002</v>
      </c>
      <c r="I59" s="24">
        <f t="shared" si="16"/>
        <v>1.8</v>
      </c>
      <c r="J59" s="24">
        <f t="shared" si="16"/>
        <v>2.2000000000000002</v>
      </c>
      <c r="K59" s="24">
        <f t="shared" si="16"/>
        <v>2</v>
      </c>
      <c r="L59" s="24">
        <f t="shared" si="16"/>
        <v>2.34</v>
      </c>
      <c r="M59" s="24">
        <f t="shared" si="16"/>
        <v>2</v>
      </c>
      <c r="N59" s="24">
        <f>N45</f>
        <v>2.5</v>
      </c>
    </row>
  </sheetData>
  <dataConsolidate/>
  <mergeCells count="31">
    <mergeCell ref="R1:AH1"/>
    <mergeCell ref="AE2:AH2"/>
    <mergeCell ref="R3:AH4"/>
    <mergeCell ref="AF6:AH6"/>
    <mergeCell ref="AE7:AE8"/>
    <mergeCell ref="AF7:AH8"/>
    <mergeCell ref="AE9:AE10"/>
    <mergeCell ref="AF9:AH10"/>
    <mergeCell ref="AE11:AE12"/>
    <mergeCell ref="AF11:AH12"/>
    <mergeCell ref="AE13:AE14"/>
    <mergeCell ref="AF13:AH14"/>
    <mergeCell ref="AE15:AE16"/>
    <mergeCell ref="AF15:AH16"/>
    <mergeCell ref="AE17:AE18"/>
    <mergeCell ref="AF17:AH18"/>
    <mergeCell ref="AE19:AE20"/>
    <mergeCell ref="AF19:AH20"/>
    <mergeCell ref="AE21:AE22"/>
    <mergeCell ref="AF21:AH22"/>
    <mergeCell ref="AE23:AE24"/>
    <mergeCell ref="AF23:AH24"/>
    <mergeCell ref="AE25:AE26"/>
    <mergeCell ref="AF25:AH26"/>
    <mergeCell ref="B49:C49"/>
    <mergeCell ref="AE27:AE28"/>
    <mergeCell ref="AF27:AH28"/>
    <mergeCell ref="B45:C45"/>
    <mergeCell ref="B46:C46"/>
    <mergeCell ref="B47:C47"/>
    <mergeCell ref="B48:C48"/>
  </mergeCells>
  <phoneticPr fontId="1"/>
  <conditionalFormatting sqref="D5:N45">
    <cfRule type="containsErrors" dxfId="9" priority="1">
      <formula>ISERROR(D5)</formula>
    </cfRule>
    <cfRule type="cellIs" dxfId="8" priority="10" operator="notBetween">
      <formula>0</formula>
      <formula>4</formula>
    </cfRule>
  </conditionalFormatting>
  <conditionalFormatting sqref="D5:N45">
    <cfRule type="cellIs" dxfId="7" priority="9" operator="equal">
      <formula>""</formula>
    </cfRule>
  </conditionalFormatting>
  <conditionalFormatting sqref="D5:D6">
    <cfRule type="cellIs" dxfId="6" priority="8" operator="equal">
      <formula>0</formula>
    </cfRule>
  </conditionalFormatting>
  <conditionalFormatting sqref="D5:J43 K5:N44">
    <cfRule type="cellIs" dxfId="5" priority="7" operator="equal">
      <formula>0</formula>
    </cfRule>
  </conditionalFormatting>
  <conditionalFormatting sqref="D44:J44">
    <cfRule type="cellIs" dxfId="4" priority="6" stopIfTrue="1" operator="equal">
      <formula>0</formula>
    </cfRule>
  </conditionalFormatting>
  <conditionalFormatting sqref="D45:N45">
    <cfRule type="colorScale" priority="11">
      <colorScale>
        <cfvo type="min"/>
        <cfvo type="percentile" val="50"/>
        <cfvo type="max"/>
        <color rgb="FFF8696B"/>
        <color rgb="FFFFEB84"/>
        <color rgb="FF63BE7B"/>
      </colorScale>
    </cfRule>
  </conditionalFormatting>
  <conditionalFormatting sqref="C5:C44">
    <cfRule type="top10" dxfId="3" priority="4" rank="11"/>
    <cfRule type="expression" dxfId="2" priority="5" stopIfTrue="1">
      <formula>LEN(C5)&lt;&gt;11</formula>
    </cfRule>
  </conditionalFormatting>
  <conditionalFormatting sqref="C5:C44">
    <cfRule type="top10" dxfId="1" priority="2" rank="11"/>
    <cfRule type="expression" dxfId="0" priority="3" stopIfTrue="1">
      <formula>LEN(C5)&lt;&gt;11</formula>
    </cfRule>
  </conditionalFormatting>
  <pageMargins left="0.70866141732283472" right="0.70866141732283472" top="0.98425196850393704" bottom="0.59055118110236227" header="0" footer="0"/>
  <pageSetup paperSize="9" scale="5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BN133"/>
  <sheetViews>
    <sheetView showGridLines="0" zoomScale="50" zoomScaleNormal="50" workbookViewId="0">
      <selection activeCell="B14" sqref="B14:Q15"/>
    </sheetView>
  </sheetViews>
  <sheetFormatPr defaultRowHeight="18.75" x14ac:dyDescent="0.4"/>
  <cols>
    <col min="2" max="14" width="9.375" customWidth="1"/>
    <col min="15" max="15" width="11.25" customWidth="1"/>
    <col min="16" max="19" width="9.375" customWidth="1"/>
    <col min="20" max="31" width="9.125" customWidth="1"/>
    <col min="32" max="32" width="11.125" customWidth="1"/>
    <col min="33" max="35" width="9.125" customWidth="1"/>
    <col min="36" max="36" width="1.5" customWidth="1"/>
  </cols>
  <sheetData>
    <row r="1" spans="1:66" ht="19.5" customHeight="1" x14ac:dyDescent="0.4">
      <c r="A1" s="32"/>
      <c r="B1" s="32"/>
      <c r="C1" s="32"/>
      <c r="D1" s="32"/>
      <c r="E1" s="32"/>
      <c r="F1" s="32"/>
      <c r="G1" s="32"/>
      <c r="H1" s="32"/>
      <c r="I1" s="32"/>
      <c r="J1" s="32"/>
      <c r="K1" s="32"/>
      <c r="L1" s="32"/>
      <c r="M1" s="32"/>
      <c r="N1" s="32"/>
      <c r="O1" s="32"/>
      <c r="P1" s="32"/>
      <c r="Q1" s="32"/>
      <c r="R1" s="32"/>
      <c r="S1" s="38"/>
      <c r="T1" s="38"/>
      <c r="U1" s="38"/>
      <c r="V1" s="38"/>
      <c r="W1" s="38"/>
      <c r="X1" s="38"/>
      <c r="Y1" s="38"/>
      <c r="Z1" s="38"/>
      <c r="AA1" s="38"/>
      <c r="AB1" s="38"/>
      <c r="AC1" s="39"/>
      <c r="AD1" s="40"/>
      <c r="AE1" s="38"/>
      <c r="AF1" s="38"/>
      <c r="AG1" s="38"/>
      <c r="AH1" s="38"/>
      <c r="AI1" s="38"/>
      <c r="AJ1" s="32"/>
      <c r="AK1" s="32"/>
      <c r="AL1" s="32"/>
      <c r="AM1" s="32"/>
      <c r="AN1" s="32"/>
      <c r="AO1" s="32"/>
      <c r="AP1" s="32"/>
      <c r="AQ1" s="32"/>
      <c r="AR1" s="32"/>
      <c r="AS1" s="32"/>
      <c r="AT1" s="32"/>
      <c r="AU1" s="32"/>
      <c r="AV1" s="32"/>
      <c r="AW1" s="32"/>
      <c r="AX1" s="32"/>
      <c r="AY1" s="32"/>
      <c r="AZ1" s="32"/>
      <c r="BA1" s="32"/>
      <c r="BB1" s="32"/>
      <c r="BC1" s="32"/>
      <c r="BD1" s="32"/>
      <c r="BE1" s="32"/>
      <c r="BF1" s="32"/>
      <c r="BG1" s="32"/>
      <c r="BH1" s="32"/>
      <c r="BI1" s="32"/>
      <c r="BJ1" s="32"/>
      <c r="BK1" s="32"/>
      <c r="BL1" s="32"/>
      <c r="BM1" s="32"/>
      <c r="BN1" s="32"/>
    </row>
    <row r="2" spans="1:66" ht="19.5" customHeight="1" x14ac:dyDescent="0.4">
      <c r="A2" s="32"/>
      <c r="B2" s="32"/>
      <c r="C2" s="32"/>
      <c r="D2" s="32"/>
      <c r="E2" s="33" t="s">
        <v>93</v>
      </c>
      <c r="F2" s="34"/>
      <c r="G2" s="33" t="s">
        <v>67</v>
      </c>
      <c r="H2" s="34"/>
      <c r="I2" s="33" t="s">
        <v>68</v>
      </c>
      <c r="J2" s="34"/>
      <c r="K2" s="33" t="s">
        <v>69</v>
      </c>
      <c r="L2" s="34"/>
      <c r="M2" s="33" t="s">
        <v>70</v>
      </c>
      <c r="N2" s="34"/>
      <c r="O2" s="33" t="s">
        <v>71</v>
      </c>
      <c r="P2" s="34"/>
      <c r="Q2" s="33" t="s">
        <v>72</v>
      </c>
      <c r="R2" s="34"/>
      <c r="S2" s="33" t="s">
        <v>73</v>
      </c>
      <c r="T2" s="34"/>
      <c r="U2" s="33" t="s">
        <v>74</v>
      </c>
      <c r="V2" s="34"/>
      <c r="W2" s="33" t="s">
        <v>75</v>
      </c>
      <c r="X2" s="34"/>
      <c r="Y2" s="33" t="s">
        <v>76</v>
      </c>
      <c r="Z2" s="34"/>
      <c r="AA2" s="41" t="s">
        <v>96</v>
      </c>
      <c r="AB2" s="42">
        <v>22</v>
      </c>
      <c r="AC2" s="43">
        <f>児童生徒による授業評価!P41</f>
        <v>3</v>
      </c>
      <c r="AD2" s="44" t="s">
        <v>155</v>
      </c>
      <c r="AE2" s="45" t="s">
        <v>80</v>
      </c>
      <c r="AF2" s="46"/>
      <c r="AG2" s="46"/>
      <c r="AH2" s="46"/>
      <c r="AI2" s="46"/>
      <c r="AJ2" s="46"/>
      <c r="AK2" s="46"/>
      <c r="AL2" s="46"/>
      <c r="AM2" s="46"/>
      <c r="AN2" s="46"/>
      <c r="AO2" s="46"/>
      <c r="AP2" s="46"/>
      <c r="AQ2" s="46"/>
      <c r="AR2" s="46"/>
      <c r="AS2" s="46"/>
      <c r="AT2" s="46"/>
      <c r="AU2" s="32"/>
      <c r="AV2" s="32"/>
      <c r="AW2" s="32"/>
      <c r="AX2" s="32"/>
      <c r="AY2" s="32"/>
      <c r="AZ2" s="32"/>
      <c r="BA2" s="32"/>
      <c r="BB2" s="32"/>
      <c r="BC2" s="32"/>
      <c r="BD2" s="32"/>
      <c r="BE2" s="32"/>
      <c r="BF2" s="32"/>
      <c r="BG2" s="32"/>
      <c r="BH2" s="32"/>
      <c r="BI2" s="32"/>
      <c r="BJ2" s="32"/>
      <c r="BK2" s="32"/>
      <c r="BL2" s="32"/>
      <c r="BM2" s="32"/>
      <c r="BN2" s="32"/>
    </row>
    <row r="3" spans="1:66" ht="19.5" customHeight="1" x14ac:dyDescent="0.4">
      <c r="A3" s="32"/>
      <c r="B3" s="32"/>
      <c r="C3" s="32"/>
      <c r="D3" s="32"/>
      <c r="E3" s="35" t="s">
        <v>91</v>
      </c>
      <c r="F3" s="35" t="s">
        <v>155</v>
      </c>
      <c r="G3" s="35" t="s">
        <v>91</v>
      </c>
      <c r="H3" s="35" t="s">
        <v>155</v>
      </c>
      <c r="I3" s="35" t="s">
        <v>91</v>
      </c>
      <c r="J3" s="35" t="s">
        <v>155</v>
      </c>
      <c r="K3" s="35" t="s">
        <v>91</v>
      </c>
      <c r="L3" s="35" t="s">
        <v>155</v>
      </c>
      <c r="M3" s="35" t="s">
        <v>91</v>
      </c>
      <c r="N3" s="35" t="s">
        <v>155</v>
      </c>
      <c r="O3" s="35" t="s">
        <v>91</v>
      </c>
      <c r="P3" s="35" t="s">
        <v>155</v>
      </c>
      <c r="Q3" s="35" t="s">
        <v>91</v>
      </c>
      <c r="R3" s="35" t="s">
        <v>155</v>
      </c>
      <c r="S3" s="35" t="s">
        <v>91</v>
      </c>
      <c r="T3" s="35" t="s">
        <v>155</v>
      </c>
      <c r="U3" s="35" t="s">
        <v>91</v>
      </c>
      <c r="V3" s="35" t="s">
        <v>155</v>
      </c>
      <c r="W3" s="35" t="s">
        <v>91</v>
      </c>
      <c r="X3" s="35" t="s">
        <v>155</v>
      </c>
      <c r="Y3" s="35" t="s">
        <v>91</v>
      </c>
      <c r="Z3" s="35" t="s">
        <v>155</v>
      </c>
      <c r="AA3" s="47" t="s">
        <v>96</v>
      </c>
      <c r="AB3" s="42">
        <v>21</v>
      </c>
      <c r="AC3" s="48">
        <f>教師による授業評価!P41</f>
        <v>3.2</v>
      </c>
      <c r="AD3" s="35" t="s">
        <v>91</v>
      </c>
      <c r="AE3" s="45" t="s">
        <v>81</v>
      </c>
      <c r="AF3" s="46"/>
      <c r="AG3" s="46"/>
      <c r="AH3" s="46"/>
      <c r="AI3" s="46"/>
      <c r="AJ3" s="46"/>
      <c r="AK3" s="46"/>
      <c r="AL3" s="46"/>
      <c r="AM3" s="46"/>
      <c r="AN3" s="46"/>
      <c r="AO3" s="46"/>
      <c r="AP3" s="46"/>
      <c r="AQ3" s="46"/>
      <c r="AR3" s="46"/>
      <c r="AS3" s="46"/>
      <c r="AT3" s="46"/>
      <c r="AU3" s="32"/>
      <c r="AV3" s="32"/>
      <c r="AW3" s="32"/>
      <c r="AX3" s="32"/>
      <c r="AY3" s="32"/>
      <c r="AZ3" s="32"/>
      <c r="BA3" s="32"/>
      <c r="BB3" s="32"/>
      <c r="BC3" s="32"/>
      <c r="BD3" s="32"/>
      <c r="BE3" s="32"/>
      <c r="BF3" s="32"/>
      <c r="BG3" s="32"/>
      <c r="BH3" s="32"/>
      <c r="BI3" s="32"/>
      <c r="BJ3" s="32"/>
      <c r="BK3" s="32"/>
      <c r="BL3" s="32"/>
      <c r="BM3" s="32"/>
      <c r="BN3" s="32"/>
    </row>
    <row r="4" spans="1:66" ht="19.5" customHeight="1" x14ac:dyDescent="0.4">
      <c r="A4" s="32"/>
      <c r="B4" s="32"/>
      <c r="C4" s="32"/>
      <c r="D4" s="32"/>
      <c r="E4" s="36">
        <f>教師による授業評価!D53</f>
        <v>0</v>
      </c>
      <c r="F4" s="36">
        <f>児童生徒による授業評価!D53</f>
        <v>0</v>
      </c>
      <c r="G4" s="36">
        <f>教師による授業評価!E53</f>
        <v>0</v>
      </c>
      <c r="H4" s="36">
        <f>児童生徒による授業評価!E53</f>
        <v>0</v>
      </c>
      <c r="I4" s="36">
        <f>教師による授業評価!F53</f>
        <v>0</v>
      </c>
      <c r="J4" s="36">
        <f>児童生徒による授業評価!F53</f>
        <v>0</v>
      </c>
      <c r="K4" s="36">
        <f>教師による授業評価!G53</f>
        <v>0</v>
      </c>
      <c r="L4" s="36">
        <f>児童生徒による授業評価!G53</f>
        <v>3</v>
      </c>
      <c r="M4" s="36">
        <f>教師による授業評価!H53</f>
        <v>0</v>
      </c>
      <c r="N4" s="36">
        <f>児童生徒による授業評価!H53</f>
        <v>1</v>
      </c>
      <c r="O4" s="36">
        <f>教師による授業評価!I53</f>
        <v>0</v>
      </c>
      <c r="P4" s="36">
        <f>児童生徒による授業評価!I53</f>
        <v>0</v>
      </c>
      <c r="Q4" s="36">
        <f>教師による授業評価!J53</f>
        <v>0</v>
      </c>
      <c r="R4" s="36">
        <f>児童生徒による授業評価!J53</f>
        <v>0</v>
      </c>
      <c r="S4" s="36">
        <f>教師による授業評価!K53</f>
        <v>0</v>
      </c>
      <c r="T4" s="36">
        <f>児童生徒による授業評価!K53</f>
        <v>1</v>
      </c>
      <c r="U4" s="36">
        <f>教師による授業評価!L53</f>
        <v>0</v>
      </c>
      <c r="V4" s="36">
        <f>児童生徒による授業評価!L53</f>
        <v>1</v>
      </c>
      <c r="W4" s="36">
        <f>教師による授業評価!M53</f>
        <v>0</v>
      </c>
      <c r="X4" s="36">
        <f>児童生徒による授業評価!M53</f>
        <v>0</v>
      </c>
      <c r="Y4" s="36">
        <f>教師による授業評価!N53</f>
        <v>0</v>
      </c>
      <c r="Z4" s="36">
        <f>児童生徒による授業評価!N53</f>
        <v>0</v>
      </c>
      <c r="AA4" s="41" t="s">
        <v>97</v>
      </c>
      <c r="AB4" s="42">
        <v>20</v>
      </c>
      <c r="AC4" s="49">
        <f>児童生徒による授業評価!P42</f>
        <v>3</v>
      </c>
      <c r="AD4" s="44" t="s">
        <v>155</v>
      </c>
      <c r="AE4" s="45" t="s">
        <v>82</v>
      </c>
      <c r="AF4" s="46"/>
      <c r="AG4" s="46"/>
      <c r="AH4" s="46"/>
      <c r="AI4" s="46"/>
      <c r="AJ4" s="46"/>
      <c r="AK4" s="46"/>
      <c r="AL4" s="46"/>
      <c r="AM4" s="46"/>
      <c r="AN4" s="46"/>
      <c r="AO4" s="46"/>
      <c r="AP4" s="46"/>
      <c r="AQ4" s="46"/>
      <c r="AR4" s="46"/>
      <c r="AS4" s="46"/>
      <c r="AT4" s="46"/>
      <c r="AU4" s="32"/>
      <c r="AV4" s="32"/>
      <c r="AW4" s="32"/>
      <c r="AX4" s="32"/>
      <c r="AY4" s="32"/>
      <c r="AZ4" s="32"/>
      <c r="BA4" s="32"/>
      <c r="BB4" s="32"/>
      <c r="BC4" s="32"/>
      <c r="BD4" s="32"/>
      <c r="BE4" s="32"/>
      <c r="BF4" s="32"/>
      <c r="BG4" s="32"/>
      <c r="BH4" s="32"/>
      <c r="BI4" s="32"/>
      <c r="BJ4" s="32"/>
      <c r="BK4" s="32"/>
      <c r="BL4" s="32"/>
      <c r="BM4" s="32"/>
      <c r="BN4" s="32"/>
    </row>
    <row r="5" spans="1:66" ht="19.5" customHeight="1" x14ac:dyDescent="0.4">
      <c r="A5" s="32"/>
      <c r="B5" s="32"/>
      <c r="C5" s="32"/>
      <c r="D5" s="32"/>
      <c r="E5" s="36">
        <f>教師による授業評価!D54</f>
        <v>2</v>
      </c>
      <c r="F5" s="36">
        <f>児童生徒による授業評価!D54</f>
        <v>4</v>
      </c>
      <c r="G5" s="36">
        <f>教師による授業評価!E54</f>
        <v>1</v>
      </c>
      <c r="H5" s="36">
        <f>児童生徒による授業評価!E54</f>
        <v>2</v>
      </c>
      <c r="I5" s="36">
        <f>教師による授業評価!F54</f>
        <v>1</v>
      </c>
      <c r="J5" s="36">
        <f>児童生徒による授業評価!F54</f>
        <v>2</v>
      </c>
      <c r="K5" s="36">
        <f>教師による授業評価!G54</f>
        <v>1</v>
      </c>
      <c r="L5" s="36">
        <f>児童生徒による授業評価!G54</f>
        <v>1</v>
      </c>
      <c r="M5" s="36">
        <f>教師による授業評価!H54</f>
        <v>2</v>
      </c>
      <c r="N5" s="36">
        <f>児童生徒による授業評価!H54</f>
        <v>3</v>
      </c>
      <c r="O5" s="36">
        <f>教師による授業評価!I54</f>
        <v>1</v>
      </c>
      <c r="P5" s="36">
        <f>児童生徒による授業評価!I54</f>
        <v>1</v>
      </c>
      <c r="Q5" s="36">
        <f>教師による授業評価!J54</f>
        <v>2</v>
      </c>
      <c r="R5" s="36">
        <f>児童生徒による授業評価!J54</f>
        <v>1</v>
      </c>
      <c r="S5" s="36">
        <f>教師による授業評価!K54</f>
        <v>1</v>
      </c>
      <c r="T5" s="36">
        <f>児童生徒による授業評価!K54</f>
        <v>2</v>
      </c>
      <c r="U5" s="36">
        <f>教師による授業評価!L54</f>
        <v>2</v>
      </c>
      <c r="V5" s="36">
        <f>児童生徒による授業評価!L54</f>
        <v>2</v>
      </c>
      <c r="W5" s="36">
        <f>教師による授業評価!M54</f>
        <v>1</v>
      </c>
      <c r="X5" s="36">
        <f>児童生徒による授業評価!M54</f>
        <v>1</v>
      </c>
      <c r="Y5" s="36">
        <f>教師による授業評価!N54</f>
        <v>1</v>
      </c>
      <c r="Z5" s="36">
        <f>児童生徒による授業評価!N54</f>
        <v>2</v>
      </c>
      <c r="AA5" s="41" t="s">
        <v>97</v>
      </c>
      <c r="AB5" s="42">
        <v>19</v>
      </c>
      <c r="AC5" s="48">
        <f>教師による授業評価!P42</f>
        <v>3.2</v>
      </c>
      <c r="AD5" s="35" t="s">
        <v>91</v>
      </c>
      <c r="AE5" s="45" t="s">
        <v>83</v>
      </c>
      <c r="AF5" s="46"/>
      <c r="AG5" s="46"/>
      <c r="AH5" s="46"/>
      <c r="AI5" s="46"/>
      <c r="AJ5" s="46"/>
      <c r="AK5" s="46"/>
      <c r="AL5" s="46"/>
      <c r="AM5" s="46"/>
      <c r="AN5" s="46"/>
      <c r="AO5" s="46"/>
      <c r="AP5" s="46"/>
      <c r="AQ5" s="46"/>
      <c r="AR5" s="46"/>
      <c r="AS5" s="46"/>
      <c r="AT5" s="46"/>
      <c r="AU5" s="32"/>
      <c r="AV5" s="32"/>
      <c r="AW5" s="32"/>
      <c r="AX5" s="32"/>
      <c r="AY5" s="32"/>
      <c r="AZ5" s="32"/>
      <c r="BA5" s="32"/>
      <c r="BB5" s="32"/>
      <c r="BC5" s="32"/>
      <c r="BD5" s="32"/>
      <c r="BE5" s="32"/>
      <c r="BF5" s="32"/>
      <c r="BG5" s="32"/>
      <c r="BH5" s="32"/>
      <c r="BI5" s="32"/>
      <c r="BJ5" s="32"/>
      <c r="BK5" s="32"/>
      <c r="BL5" s="32"/>
      <c r="BM5" s="32"/>
      <c r="BN5" s="32"/>
    </row>
    <row r="6" spans="1:66" ht="19.5" customHeight="1" x14ac:dyDescent="0.4">
      <c r="A6" s="32"/>
      <c r="B6" s="32"/>
      <c r="C6" s="32"/>
      <c r="D6" s="32"/>
      <c r="E6" s="36">
        <f>教師による授業評価!D55</f>
        <v>2</v>
      </c>
      <c r="F6" s="36">
        <f>児童生徒による授業評価!D55</f>
        <v>0</v>
      </c>
      <c r="G6" s="36">
        <f>教師による授業評価!E55</f>
        <v>2</v>
      </c>
      <c r="H6" s="36">
        <f>児童生徒による授業評価!E55</f>
        <v>2</v>
      </c>
      <c r="I6" s="36">
        <f>教師による授業評価!F55</f>
        <v>2</v>
      </c>
      <c r="J6" s="36">
        <f>児童生徒による授業評価!F55</f>
        <v>1</v>
      </c>
      <c r="K6" s="36">
        <f>教師による授業評価!G55</f>
        <v>2</v>
      </c>
      <c r="L6" s="36">
        <f>児童生徒による授業評価!G55</f>
        <v>0</v>
      </c>
      <c r="M6" s="36">
        <f>教師による授業評価!H55</f>
        <v>2</v>
      </c>
      <c r="N6" s="36">
        <f>児童生徒による授業評価!H55</f>
        <v>0</v>
      </c>
      <c r="O6" s="36">
        <f>教師による授業評価!I55</f>
        <v>2</v>
      </c>
      <c r="P6" s="36">
        <f>児童生徒による授業評価!I55</f>
        <v>1</v>
      </c>
      <c r="Q6" s="36">
        <f>教師による授業評価!J55</f>
        <v>2</v>
      </c>
      <c r="R6" s="36">
        <f>児童生徒による授業評価!J55</f>
        <v>2</v>
      </c>
      <c r="S6" s="36">
        <f>教師による授業評価!K55</f>
        <v>2</v>
      </c>
      <c r="T6" s="36">
        <f>児童生徒による授業評価!K55</f>
        <v>0</v>
      </c>
      <c r="U6" s="36">
        <f>教師による授業評価!L55</f>
        <v>2</v>
      </c>
      <c r="V6" s="36">
        <f>児童生徒による授業評価!L55</f>
        <v>1</v>
      </c>
      <c r="W6" s="36">
        <f>教師による授業評価!M55</f>
        <v>2</v>
      </c>
      <c r="X6" s="36">
        <f>児童生徒による授業評価!M55</f>
        <v>2</v>
      </c>
      <c r="Y6" s="36">
        <f>教師による授業評価!N55</f>
        <v>2</v>
      </c>
      <c r="Z6" s="36">
        <f>児童生徒による授業評価!N55</f>
        <v>1</v>
      </c>
      <c r="AA6" s="41" t="s">
        <v>98</v>
      </c>
      <c r="AB6" s="42">
        <v>18</v>
      </c>
      <c r="AC6" s="48">
        <f>児童生徒による授業評価!P43</f>
        <v>2.4</v>
      </c>
      <c r="AD6" s="44" t="s">
        <v>155</v>
      </c>
      <c r="AE6" s="45" t="s">
        <v>84</v>
      </c>
      <c r="AF6" s="46"/>
      <c r="AG6" s="46"/>
      <c r="AH6" s="46"/>
      <c r="AI6" s="46"/>
      <c r="AJ6" s="46"/>
      <c r="AK6" s="46"/>
      <c r="AL6" s="46"/>
      <c r="AM6" s="46"/>
      <c r="AN6" s="46"/>
      <c r="AO6" s="46"/>
      <c r="AP6" s="46"/>
      <c r="AQ6" s="46"/>
      <c r="AR6" s="46"/>
      <c r="AS6" s="46"/>
      <c r="AT6" s="46"/>
      <c r="AU6" s="32"/>
      <c r="AV6" s="32"/>
      <c r="AW6" s="32"/>
      <c r="AX6" s="32"/>
      <c r="AY6" s="32"/>
      <c r="AZ6" s="32"/>
      <c r="BA6" s="32"/>
      <c r="BB6" s="32"/>
      <c r="BC6" s="32"/>
      <c r="BD6" s="32"/>
      <c r="BE6" s="32"/>
      <c r="BF6" s="32"/>
      <c r="BG6" s="32"/>
      <c r="BH6" s="32"/>
      <c r="BI6" s="32"/>
      <c r="BJ6" s="32"/>
      <c r="BK6" s="32"/>
      <c r="BL6" s="32"/>
      <c r="BM6" s="32"/>
      <c r="BN6" s="32"/>
    </row>
    <row r="7" spans="1:66" ht="19.5" customHeight="1" x14ac:dyDescent="0.4">
      <c r="A7" s="32"/>
      <c r="B7" s="32"/>
      <c r="C7" s="32"/>
      <c r="D7" s="32"/>
      <c r="E7" s="36">
        <f>教師による授業評価!D56</f>
        <v>0</v>
      </c>
      <c r="F7" s="36">
        <f>児童生徒による授業評価!D56</f>
        <v>0</v>
      </c>
      <c r="G7" s="36">
        <f>教師による授業評価!E56</f>
        <v>1</v>
      </c>
      <c r="H7" s="36">
        <f>児童生徒による授業評価!E56</f>
        <v>0</v>
      </c>
      <c r="I7" s="36">
        <f>教師による授業評価!F56</f>
        <v>0</v>
      </c>
      <c r="J7" s="36">
        <f>児童生徒による授業評価!F56</f>
        <v>0</v>
      </c>
      <c r="K7" s="36">
        <f>教師による授業評価!G56</f>
        <v>1</v>
      </c>
      <c r="L7" s="36">
        <f>児童生徒による授業評価!G56</f>
        <v>0</v>
      </c>
      <c r="M7" s="36">
        <f>教師による授業評価!H56</f>
        <v>1</v>
      </c>
      <c r="N7" s="36">
        <f>児童生徒による授業評価!H56</f>
        <v>1</v>
      </c>
      <c r="O7" s="36">
        <f>教師による授業評価!I56</f>
        <v>2</v>
      </c>
      <c r="P7" s="36">
        <f>児童生徒による授業評価!I56</f>
        <v>1</v>
      </c>
      <c r="Q7" s="36">
        <f>教師による授業評価!J56</f>
        <v>1</v>
      </c>
      <c r="R7" s="36">
        <f>児童生徒による授業評価!J56</f>
        <v>2</v>
      </c>
      <c r="S7" s="36">
        <f>教師による授業評価!K56</f>
        <v>2</v>
      </c>
      <c r="T7" s="36">
        <f>児童生徒による授業評価!K56</f>
        <v>1</v>
      </c>
      <c r="U7" s="36">
        <f>教師による授業評価!L56</f>
        <v>1</v>
      </c>
      <c r="V7" s="36">
        <f>児童生徒による授業評価!L56</f>
        <v>1</v>
      </c>
      <c r="W7" s="36">
        <f>教師による授業評価!M56</f>
        <v>2</v>
      </c>
      <c r="X7" s="36">
        <f>児童生徒による授業評価!M56</f>
        <v>1</v>
      </c>
      <c r="Y7" s="36">
        <f>教師による授業評価!N56</f>
        <v>2</v>
      </c>
      <c r="Z7" s="36">
        <f>児童生徒による授業評価!N56</f>
        <v>2</v>
      </c>
      <c r="AA7" s="41" t="s">
        <v>98</v>
      </c>
      <c r="AB7" s="42">
        <v>17</v>
      </c>
      <c r="AC7" s="48">
        <f>教師による授業評価!P43</f>
        <v>2.8</v>
      </c>
      <c r="AD7" s="35" t="s">
        <v>91</v>
      </c>
      <c r="AE7" s="45" t="s">
        <v>85</v>
      </c>
      <c r="AF7" s="46"/>
      <c r="AG7" s="46"/>
      <c r="AH7" s="46"/>
      <c r="AI7" s="46"/>
      <c r="AJ7" s="32"/>
      <c r="AK7" s="32"/>
      <c r="AL7" s="32"/>
      <c r="AM7" s="32"/>
      <c r="AN7" s="32"/>
      <c r="AO7" s="32"/>
      <c r="AP7" s="32"/>
      <c r="AQ7" s="32"/>
      <c r="AR7" s="32"/>
      <c r="AS7" s="32"/>
      <c r="AT7" s="32"/>
      <c r="AU7" s="32"/>
      <c r="AV7" s="32"/>
      <c r="AW7" s="32"/>
      <c r="AX7" s="32"/>
      <c r="AY7" s="32"/>
      <c r="AZ7" s="32"/>
      <c r="BA7" s="32"/>
      <c r="BB7" s="32"/>
      <c r="BC7" s="32"/>
      <c r="BD7" s="32"/>
      <c r="BE7" s="32"/>
      <c r="BF7" s="32"/>
      <c r="BG7" s="32"/>
      <c r="BH7" s="32"/>
      <c r="BI7" s="32"/>
      <c r="BJ7" s="32"/>
      <c r="BK7" s="32"/>
      <c r="BL7" s="32"/>
      <c r="BM7" s="32"/>
      <c r="BN7" s="32"/>
    </row>
    <row r="8" spans="1:66" ht="19.5" customHeight="1" x14ac:dyDescent="0.4">
      <c r="A8" s="32"/>
      <c r="B8" s="32"/>
      <c r="C8" s="32"/>
      <c r="D8" s="32"/>
      <c r="E8" s="32"/>
      <c r="F8" s="32"/>
      <c r="G8" s="32"/>
      <c r="H8" s="32"/>
      <c r="I8" s="32"/>
      <c r="J8" s="32"/>
      <c r="K8" s="32"/>
      <c r="L8" s="32"/>
      <c r="M8" s="32"/>
      <c r="N8" s="32"/>
      <c r="O8" s="32"/>
      <c r="P8" s="32"/>
      <c r="Q8" s="32"/>
      <c r="R8" s="32"/>
      <c r="S8" s="32"/>
      <c r="T8" s="46"/>
      <c r="U8" s="46"/>
      <c r="V8" s="46"/>
      <c r="W8" s="46"/>
      <c r="X8" s="46"/>
      <c r="Y8" s="46"/>
      <c r="Z8" s="46"/>
      <c r="AA8" s="41" t="s">
        <v>99</v>
      </c>
      <c r="AB8" s="42">
        <v>16</v>
      </c>
      <c r="AC8" s="49">
        <f>児童生徒による授業評価!P44</f>
        <v>2.25</v>
      </c>
      <c r="AD8" s="44" t="s">
        <v>155</v>
      </c>
      <c r="AE8" s="45" t="s">
        <v>86</v>
      </c>
      <c r="AF8" s="46"/>
      <c r="AG8" s="46"/>
      <c r="AH8" s="46"/>
      <c r="AI8" s="46"/>
      <c r="AJ8" s="32"/>
      <c r="AK8" s="32"/>
      <c r="AL8" s="32"/>
      <c r="AM8" s="32"/>
      <c r="AN8" s="32"/>
      <c r="AO8" s="32"/>
      <c r="AP8" s="32"/>
      <c r="AQ8" s="32"/>
      <c r="AR8" s="32"/>
      <c r="AS8" s="32"/>
      <c r="AT8" s="32"/>
      <c r="AU8" s="32"/>
      <c r="AV8" s="32"/>
      <c r="AW8" s="32"/>
      <c r="AX8" s="32"/>
      <c r="AY8" s="32"/>
      <c r="AZ8" s="32"/>
      <c r="BA8" s="32"/>
      <c r="BB8" s="32"/>
      <c r="BC8" s="32"/>
      <c r="BD8" s="32"/>
      <c r="BE8" s="32"/>
      <c r="BF8" s="32"/>
      <c r="BG8" s="32"/>
      <c r="BH8" s="32"/>
      <c r="BI8" s="32"/>
      <c r="BJ8" s="32"/>
      <c r="BK8" s="32"/>
      <c r="BL8" s="32"/>
      <c r="BM8" s="32"/>
      <c r="BN8" s="32"/>
    </row>
    <row r="9" spans="1:66" ht="19.5" customHeight="1" x14ac:dyDescent="0.4">
      <c r="A9" s="32"/>
      <c r="B9" s="32"/>
      <c r="C9" s="32"/>
      <c r="D9" s="32"/>
      <c r="E9" s="32" t="s">
        <v>76</v>
      </c>
      <c r="F9" s="32" t="s">
        <v>75</v>
      </c>
      <c r="G9" s="32" t="s">
        <v>74</v>
      </c>
      <c r="H9" s="32" t="s">
        <v>73</v>
      </c>
      <c r="I9" s="32" t="s">
        <v>72</v>
      </c>
      <c r="J9" s="32" t="s">
        <v>71</v>
      </c>
      <c r="K9" s="32" t="s">
        <v>70</v>
      </c>
      <c r="L9" s="32" t="s">
        <v>69</v>
      </c>
      <c r="M9" s="32" t="s">
        <v>68</v>
      </c>
      <c r="N9" s="32" t="s">
        <v>67</v>
      </c>
      <c r="O9" s="32" t="s">
        <v>78</v>
      </c>
      <c r="P9" s="32"/>
      <c r="Q9" s="32"/>
      <c r="R9" s="32"/>
      <c r="S9" s="32"/>
      <c r="T9" s="46"/>
      <c r="U9" s="46"/>
      <c r="V9" s="46"/>
      <c r="W9" s="46"/>
      <c r="X9" s="46"/>
      <c r="Y9" s="46"/>
      <c r="Z9" s="46"/>
      <c r="AA9" s="41" t="s">
        <v>99</v>
      </c>
      <c r="AB9" s="42">
        <v>15</v>
      </c>
      <c r="AC9" s="48">
        <f>教師による授業評価!P44</f>
        <v>3.2</v>
      </c>
      <c r="AD9" s="35" t="s">
        <v>91</v>
      </c>
      <c r="AE9" s="45" t="s">
        <v>87</v>
      </c>
      <c r="AF9" s="46"/>
      <c r="AG9" s="46"/>
      <c r="AH9" s="46"/>
      <c r="AI9" s="46"/>
      <c r="AJ9" s="32"/>
      <c r="AK9" s="32"/>
      <c r="AL9" s="32"/>
      <c r="AM9" s="32"/>
      <c r="AN9" s="32"/>
      <c r="AO9" s="32"/>
      <c r="AP9" s="32"/>
      <c r="AQ9" s="32"/>
      <c r="AR9" s="32"/>
      <c r="AS9" s="32"/>
      <c r="AT9" s="32"/>
      <c r="AU9" s="32"/>
      <c r="AV9" s="32"/>
      <c r="AW9" s="32"/>
      <c r="AX9" s="32"/>
      <c r="AY9" s="32"/>
      <c r="AZ9" s="32"/>
      <c r="BA9" s="32"/>
      <c r="BB9" s="32"/>
      <c r="BC9" s="32"/>
      <c r="BD9" s="32"/>
      <c r="BE9" s="32"/>
      <c r="BF9" s="32"/>
      <c r="BG9" s="32"/>
      <c r="BH9" s="32"/>
      <c r="BI9" s="32"/>
      <c r="BJ9" s="32"/>
      <c r="BK9" s="32"/>
      <c r="BL9" s="32"/>
      <c r="BM9" s="32"/>
      <c r="BN9" s="32"/>
    </row>
    <row r="10" spans="1:66" ht="19.5" customHeight="1" x14ac:dyDescent="0.4">
      <c r="A10" s="32"/>
      <c r="B10" s="32"/>
      <c r="C10" s="32"/>
      <c r="D10" s="32" t="s">
        <v>92</v>
      </c>
      <c r="E10" s="37">
        <f>児童生徒による授業評価!D59</f>
        <v>2</v>
      </c>
      <c r="F10" s="37">
        <f>児童生徒による授業評価!E59</f>
        <v>2</v>
      </c>
      <c r="G10" s="37">
        <f>児童生徒による授業評価!F59</f>
        <v>2.6</v>
      </c>
      <c r="H10" s="37">
        <f>児童生徒による授業評価!G59</f>
        <v>2.75</v>
      </c>
      <c r="I10" s="37">
        <f>児童生徒による授業評価!H59</f>
        <v>1.8</v>
      </c>
      <c r="J10" s="37">
        <f>児童生徒による授業評価!I59</f>
        <v>2</v>
      </c>
      <c r="K10" s="37">
        <f>児童生徒による授業評価!J59</f>
        <v>2.8</v>
      </c>
      <c r="L10" s="37">
        <f>児童生徒による授業評価!K59</f>
        <v>3.75</v>
      </c>
      <c r="M10" s="37">
        <f>児童生徒による授業評価!L59</f>
        <v>2.67</v>
      </c>
      <c r="N10" s="37">
        <f>児童生徒による授業評価!M59</f>
        <v>2.5</v>
      </c>
      <c r="O10" s="37">
        <f>児童生徒による授業評価!N59</f>
        <v>3</v>
      </c>
      <c r="P10" s="32"/>
      <c r="Q10" s="32"/>
      <c r="R10" s="32"/>
      <c r="S10" s="32"/>
      <c r="T10" s="46"/>
      <c r="U10" s="46"/>
      <c r="V10" s="46"/>
      <c r="W10" s="46"/>
      <c r="X10" s="46"/>
      <c r="Y10" s="46"/>
      <c r="Z10" s="46"/>
      <c r="AA10" s="41" t="s">
        <v>100</v>
      </c>
      <c r="AB10" s="42">
        <v>14</v>
      </c>
      <c r="AC10" s="49">
        <f>児童生徒による授業評価!P45</f>
        <v>3.2</v>
      </c>
      <c r="AD10" s="44" t="s">
        <v>155</v>
      </c>
      <c r="AE10" s="45" t="s">
        <v>88</v>
      </c>
      <c r="AF10" s="46"/>
      <c r="AG10" s="46"/>
      <c r="AH10" s="46"/>
      <c r="AI10" s="46"/>
      <c r="AJ10" s="32"/>
      <c r="AK10" s="32"/>
      <c r="AL10" s="32"/>
      <c r="AM10" s="32"/>
      <c r="AN10" s="32"/>
      <c r="AO10" s="32"/>
      <c r="AP10" s="32"/>
      <c r="AQ10" s="32"/>
      <c r="AR10" s="32"/>
      <c r="AS10" s="32"/>
      <c r="AT10" s="32"/>
      <c r="AU10" s="32"/>
      <c r="AV10" s="32"/>
      <c r="AW10" s="32"/>
      <c r="AX10" s="32"/>
      <c r="AY10" s="32"/>
      <c r="AZ10" s="32"/>
      <c r="BA10" s="32"/>
      <c r="BB10" s="32"/>
      <c r="BC10" s="32"/>
      <c r="BD10" s="32"/>
      <c r="BE10" s="32"/>
      <c r="BF10" s="32"/>
      <c r="BG10" s="32"/>
      <c r="BH10" s="32"/>
      <c r="BI10" s="32"/>
      <c r="BJ10" s="32"/>
      <c r="BK10" s="32"/>
      <c r="BL10" s="32"/>
      <c r="BM10" s="32"/>
      <c r="BN10" s="32"/>
    </row>
    <row r="11" spans="1:66" ht="57.75" x14ac:dyDescent="0.4">
      <c r="A11" s="32"/>
      <c r="B11" s="32"/>
      <c r="C11" s="32"/>
      <c r="D11" s="32" t="s">
        <v>91</v>
      </c>
      <c r="E11" s="37">
        <f>教師による授業評価!D59</f>
        <v>1.8</v>
      </c>
      <c r="F11" s="37">
        <f>教師による授業評価!E59</f>
        <v>1.8</v>
      </c>
      <c r="G11" s="37">
        <f>教師による授業評価!F59</f>
        <v>2.2000000000000002</v>
      </c>
      <c r="H11" s="37">
        <f>教師による授業評価!G59</f>
        <v>1.8</v>
      </c>
      <c r="I11" s="37">
        <f>教師による授業評価!H59</f>
        <v>2.2000000000000002</v>
      </c>
      <c r="J11" s="37">
        <f>教師による授業評価!I59</f>
        <v>1.8</v>
      </c>
      <c r="K11" s="37">
        <f>教師による授業評価!J59</f>
        <v>2.2000000000000002</v>
      </c>
      <c r="L11" s="37">
        <f>教師による授業評価!K59</f>
        <v>2</v>
      </c>
      <c r="M11" s="37">
        <f>教師による授業評価!L59</f>
        <v>2.34</v>
      </c>
      <c r="N11" s="37">
        <f>教師による授業評価!M59</f>
        <v>2</v>
      </c>
      <c r="O11" s="37">
        <f>教師による授業評価!N59</f>
        <v>2.5</v>
      </c>
      <c r="P11" s="32"/>
      <c r="Q11" s="32"/>
      <c r="R11" s="32"/>
      <c r="S11" s="32"/>
      <c r="T11" s="46"/>
      <c r="U11" s="46"/>
      <c r="V11" s="46"/>
      <c r="W11" s="46"/>
      <c r="X11" s="46"/>
      <c r="Y11" s="46"/>
      <c r="Z11" s="46"/>
      <c r="AA11" s="41" t="s">
        <v>100</v>
      </c>
      <c r="AB11" s="42">
        <v>13</v>
      </c>
      <c r="AC11" s="48">
        <f>教師による授業評価!P45</f>
        <v>2.8</v>
      </c>
      <c r="AD11" s="35" t="s">
        <v>91</v>
      </c>
      <c r="AE11" s="45" t="s">
        <v>89</v>
      </c>
      <c r="AF11" s="46"/>
      <c r="AG11" s="46"/>
      <c r="AH11" s="46"/>
      <c r="AI11" s="46"/>
      <c r="AJ11" s="32"/>
      <c r="AK11" s="32"/>
      <c r="AL11" s="32"/>
      <c r="AM11" s="32"/>
      <c r="AN11" s="32"/>
      <c r="AO11" s="32"/>
      <c r="AP11" s="32"/>
      <c r="AQ11" s="32"/>
      <c r="AR11" s="32"/>
      <c r="AS11" s="32"/>
      <c r="AT11" s="32"/>
      <c r="AU11" s="32"/>
      <c r="AV11" s="32"/>
      <c r="AW11" s="32"/>
      <c r="AX11" s="32"/>
      <c r="AY11" s="32"/>
      <c r="AZ11" s="32"/>
      <c r="BA11" s="32"/>
      <c r="BB11" s="32"/>
      <c r="BC11" s="32"/>
      <c r="BD11" s="32"/>
      <c r="BE11" s="32"/>
      <c r="BF11" s="32"/>
      <c r="BG11" s="32"/>
      <c r="BH11" s="32"/>
      <c r="BI11" s="32"/>
      <c r="BJ11" s="32"/>
      <c r="BK11" s="32"/>
      <c r="BL11" s="32"/>
      <c r="BM11" s="32"/>
      <c r="BN11" s="32"/>
    </row>
    <row r="12" spans="1:66" ht="21.95" customHeight="1" x14ac:dyDescent="0.4">
      <c r="A12" s="32"/>
      <c r="B12" s="80"/>
      <c r="C12" s="80"/>
      <c r="D12" s="80"/>
      <c r="E12" s="80"/>
      <c r="F12" s="80"/>
      <c r="G12" s="80"/>
      <c r="H12" s="80"/>
      <c r="I12" s="80"/>
      <c r="J12" s="80"/>
      <c r="K12" s="80"/>
      <c r="L12" s="80"/>
      <c r="M12" s="80"/>
      <c r="N12" s="80"/>
      <c r="O12" s="80"/>
      <c r="P12" s="80"/>
      <c r="Q12" s="80"/>
      <c r="R12" s="32"/>
      <c r="S12" s="32"/>
      <c r="T12" s="46"/>
      <c r="U12" s="46"/>
      <c r="V12" s="46"/>
      <c r="W12" s="46"/>
      <c r="X12" s="46"/>
      <c r="Y12" s="46"/>
      <c r="Z12" s="46"/>
      <c r="AA12" s="41" t="s">
        <v>101</v>
      </c>
      <c r="AB12" s="42">
        <v>12</v>
      </c>
      <c r="AC12" s="49">
        <f>児童生徒による授業評価!P46</f>
        <v>3</v>
      </c>
      <c r="AD12" s="44" t="s">
        <v>155</v>
      </c>
      <c r="AE12" s="45" t="s">
        <v>90</v>
      </c>
      <c r="AF12" s="46"/>
      <c r="AG12" s="46"/>
      <c r="AH12" s="46"/>
      <c r="AI12" s="46"/>
      <c r="AJ12" s="32"/>
      <c r="AK12" s="32"/>
      <c r="AL12" s="32"/>
      <c r="AM12" s="32"/>
      <c r="AN12" s="32"/>
      <c r="AO12" s="32"/>
      <c r="AP12" s="32"/>
      <c r="AQ12" s="32"/>
      <c r="AR12" s="32"/>
      <c r="AS12" s="32"/>
      <c r="AT12" s="32"/>
      <c r="AU12" s="32"/>
      <c r="AV12" s="32"/>
      <c r="AW12" s="32"/>
      <c r="AX12" s="32"/>
      <c r="AY12" s="32"/>
      <c r="AZ12" s="32"/>
      <c r="BA12" s="32"/>
      <c r="BB12" s="32"/>
      <c r="BC12" s="32"/>
      <c r="BD12" s="32"/>
      <c r="BE12" s="32"/>
      <c r="BF12" s="32"/>
      <c r="BG12" s="32"/>
      <c r="BH12" s="32"/>
      <c r="BI12" s="32"/>
      <c r="BJ12" s="32"/>
      <c r="BK12" s="32"/>
      <c r="BL12" s="32"/>
      <c r="BM12" s="32"/>
      <c r="BN12" s="32"/>
    </row>
    <row r="13" spans="1:66" ht="21.95" customHeight="1" x14ac:dyDescent="0.4">
      <c r="A13" s="32"/>
      <c r="B13" s="80"/>
      <c r="C13" s="80"/>
      <c r="D13" s="80"/>
      <c r="E13" s="80"/>
      <c r="F13" s="80"/>
      <c r="G13" s="80"/>
      <c r="H13" s="80"/>
      <c r="I13" s="80"/>
      <c r="J13" s="80"/>
      <c r="K13" s="80"/>
      <c r="L13" s="80"/>
      <c r="M13" s="80"/>
      <c r="N13" s="80"/>
      <c r="O13" s="80"/>
      <c r="P13" s="80"/>
      <c r="Q13" s="80"/>
      <c r="R13" s="32"/>
      <c r="S13" s="32"/>
      <c r="T13" s="46"/>
      <c r="U13" s="46"/>
      <c r="V13" s="46"/>
      <c r="W13" s="46"/>
      <c r="X13" s="46"/>
      <c r="Y13" s="46"/>
      <c r="Z13" s="46"/>
      <c r="AA13" s="41" t="s">
        <v>101</v>
      </c>
      <c r="AB13" s="42">
        <v>11</v>
      </c>
      <c r="AC13" s="50">
        <f>教師による授業評価!P46</f>
        <v>3.2</v>
      </c>
      <c r="AD13" s="35" t="s">
        <v>91</v>
      </c>
      <c r="AE13" s="32"/>
      <c r="AF13" s="46"/>
      <c r="AG13" s="46"/>
      <c r="AH13" s="46"/>
      <c r="AI13" s="46"/>
      <c r="AJ13" s="32"/>
      <c r="AK13" s="32"/>
      <c r="AL13" s="32"/>
      <c r="AM13" s="32"/>
      <c r="AN13" s="32"/>
      <c r="AO13" s="32"/>
      <c r="AP13" s="32"/>
      <c r="AQ13" s="32"/>
      <c r="AR13" s="32"/>
      <c r="AS13" s="32"/>
      <c r="AT13" s="32"/>
      <c r="AU13" s="32"/>
      <c r="AV13" s="32"/>
      <c r="AW13" s="32"/>
      <c r="AX13" s="32"/>
      <c r="AY13" s="32"/>
      <c r="AZ13" s="32"/>
      <c r="BA13" s="32"/>
      <c r="BB13" s="32"/>
      <c r="BC13" s="32"/>
      <c r="BD13" s="32"/>
      <c r="BE13" s="32"/>
      <c r="BF13" s="32"/>
      <c r="BG13" s="32"/>
      <c r="BH13" s="32"/>
      <c r="BI13" s="32"/>
      <c r="BJ13" s="32"/>
      <c r="BK13" s="32"/>
      <c r="BL13" s="32"/>
      <c r="BM13" s="32"/>
      <c r="BN13" s="32"/>
    </row>
    <row r="14" spans="1:66" ht="21.95" customHeight="1" x14ac:dyDescent="0.4">
      <c r="A14" s="32"/>
      <c r="B14" s="85" t="s">
        <v>157</v>
      </c>
      <c r="C14" s="85"/>
      <c r="D14" s="85"/>
      <c r="E14" s="85"/>
      <c r="F14" s="85"/>
      <c r="G14" s="85"/>
      <c r="H14" s="85"/>
      <c r="I14" s="85"/>
      <c r="J14" s="85"/>
      <c r="K14" s="85"/>
      <c r="L14" s="85"/>
      <c r="M14" s="85"/>
      <c r="N14" s="85"/>
      <c r="O14" s="85"/>
      <c r="P14" s="85"/>
      <c r="Q14" s="85"/>
      <c r="R14" s="32"/>
      <c r="S14" s="32"/>
      <c r="T14" s="32"/>
      <c r="U14" s="32"/>
      <c r="V14" s="32"/>
      <c r="W14" s="32"/>
      <c r="X14" s="32"/>
      <c r="Y14" s="32"/>
      <c r="Z14" s="32"/>
      <c r="AA14" s="41" t="s">
        <v>102</v>
      </c>
      <c r="AB14" s="42">
        <v>10</v>
      </c>
      <c r="AC14" s="50">
        <f>児童生徒による授業評価!P47</f>
        <v>2.2000000000000002</v>
      </c>
      <c r="AD14" s="44" t="s">
        <v>155</v>
      </c>
      <c r="AE14" s="32"/>
      <c r="AF14" s="32"/>
      <c r="AG14" s="32"/>
      <c r="AH14" s="32"/>
      <c r="AI14" s="32"/>
      <c r="AJ14" s="32"/>
      <c r="AK14" s="32"/>
      <c r="AL14" s="32"/>
      <c r="AM14" s="32"/>
      <c r="AN14" s="32"/>
      <c r="AO14" s="32"/>
      <c r="AP14" s="32"/>
      <c r="AQ14" s="32"/>
      <c r="AR14" s="32"/>
      <c r="AS14" s="32"/>
      <c r="AT14" s="32"/>
      <c r="AU14" s="32"/>
      <c r="AV14" s="32"/>
      <c r="AW14" s="32"/>
      <c r="AX14" s="32"/>
      <c r="AY14" s="32"/>
      <c r="AZ14" s="32"/>
      <c r="BA14" s="32"/>
      <c r="BB14" s="32"/>
      <c r="BC14" s="32"/>
      <c r="BD14" s="32"/>
      <c r="BE14" s="32"/>
      <c r="BF14" s="32"/>
      <c r="BG14" s="32"/>
      <c r="BH14" s="32"/>
      <c r="BI14" s="32"/>
      <c r="BJ14" s="32"/>
      <c r="BK14" s="32"/>
      <c r="BL14" s="32"/>
      <c r="BM14" s="32"/>
      <c r="BN14" s="32"/>
    </row>
    <row r="15" spans="1:66" ht="21.95" customHeight="1" x14ac:dyDescent="0.4">
      <c r="A15" s="32"/>
      <c r="B15" s="85"/>
      <c r="C15" s="85"/>
      <c r="D15" s="85"/>
      <c r="E15" s="85"/>
      <c r="F15" s="85"/>
      <c r="G15" s="85"/>
      <c r="H15" s="85"/>
      <c r="I15" s="85"/>
      <c r="J15" s="85"/>
      <c r="K15" s="85"/>
      <c r="L15" s="85"/>
      <c r="M15" s="85"/>
      <c r="N15" s="85"/>
      <c r="O15" s="85"/>
      <c r="P15" s="85"/>
      <c r="Q15" s="85"/>
      <c r="R15" s="32"/>
      <c r="S15" s="32"/>
      <c r="T15" s="32"/>
      <c r="U15" s="32"/>
      <c r="V15" s="32"/>
      <c r="W15" s="32"/>
      <c r="X15" s="32"/>
      <c r="Y15" s="32"/>
      <c r="Z15" s="32"/>
      <c r="AA15" s="41" t="s">
        <v>102</v>
      </c>
      <c r="AB15" s="42">
        <v>9</v>
      </c>
      <c r="AC15" s="37">
        <f>教師による授業評価!P47</f>
        <v>2.8</v>
      </c>
      <c r="AD15" s="35" t="s">
        <v>91</v>
      </c>
      <c r="AE15" s="32"/>
      <c r="AF15" s="32"/>
      <c r="AG15" s="32"/>
      <c r="AH15" s="32"/>
      <c r="AI15" s="32"/>
      <c r="AJ15" s="32"/>
      <c r="AK15" s="32"/>
      <c r="AL15" s="32"/>
      <c r="AM15" s="32"/>
      <c r="AN15" s="32"/>
      <c r="AO15" s="32"/>
      <c r="AP15" s="32"/>
      <c r="AQ15" s="32"/>
      <c r="AR15" s="32"/>
      <c r="AS15" s="32"/>
      <c r="AT15" s="32"/>
      <c r="AU15" s="32"/>
      <c r="AV15" s="32"/>
      <c r="AW15" s="32"/>
      <c r="AX15" s="32"/>
      <c r="AY15" s="32"/>
      <c r="AZ15" s="32"/>
      <c r="BA15" s="32"/>
      <c r="BB15" s="32"/>
      <c r="BC15" s="32"/>
      <c r="BD15" s="32"/>
      <c r="BE15" s="32"/>
      <c r="BF15" s="32"/>
      <c r="BG15" s="32"/>
      <c r="BH15" s="32"/>
      <c r="BI15" s="32"/>
      <c r="BJ15" s="32"/>
      <c r="BK15" s="32"/>
      <c r="BL15" s="32"/>
      <c r="BM15" s="32"/>
      <c r="BN15" s="32"/>
    </row>
    <row r="16" spans="1:66" ht="6.6" customHeight="1" x14ac:dyDescent="0.4">
      <c r="A16" s="32"/>
      <c r="C16" s="31"/>
      <c r="D16" s="31"/>
      <c r="E16" s="31"/>
      <c r="F16" s="31"/>
      <c r="G16" s="31"/>
      <c r="H16" s="31"/>
      <c r="I16" s="31"/>
      <c r="J16" s="31"/>
      <c r="K16" s="31"/>
      <c r="L16" s="31"/>
      <c r="M16" s="31"/>
      <c r="N16" s="31"/>
      <c r="O16" s="31"/>
      <c r="P16" s="31"/>
      <c r="Q16" s="31"/>
      <c r="R16" s="32"/>
      <c r="S16" s="32"/>
      <c r="T16" s="32"/>
      <c r="U16" s="32"/>
      <c r="V16" s="32"/>
      <c r="W16" s="32"/>
      <c r="X16" s="32"/>
      <c r="Y16" s="32"/>
      <c r="Z16" s="32"/>
      <c r="AA16" s="41" t="s">
        <v>103</v>
      </c>
      <c r="AB16" s="42">
        <v>8</v>
      </c>
      <c r="AC16" s="50">
        <f>児童生徒による授業評価!P48</f>
        <v>1.25</v>
      </c>
      <c r="AD16" s="44" t="s">
        <v>155</v>
      </c>
      <c r="AE16" s="32"/>
      <c r="AF16" s="32"/>
      <c r="AG16" s="32"/>
      <c r="AH16" s="32"/>
      <c r="AI16" s="32"/>
      <c r="AJ16" s="32"/>
      <c r="AK16" s="32"/>
      <c r="AL16" s="32"/>
      <c r="AM16" s="32"/>
      <c r="AN16" s="32"/>
      <c r="AO16" s="32"/>
      <c r="AP16" s="32"/>
      <c r="AQ16" s="32"/>
      <c r="AR16" s="32"/>
      <c r="AS16" s="32"/>
      <c r="AT16" s="32"/>
      <c r="AU16" s="32"/>
      <c r="AV16" s="32"/>
      <c r="AW16" s="32"/>
      <c r="AX16" s="32"/>
      <c r="AY16" s="32"/>
      <c r="AZ16" s="32"/>
      <c r="BA16" s="32"/>
      <c r="BB16" s="32"/>
      <c r="BC16" s="32"/>
      <c r="BD16" s="32"/>
      <c r="BE16" s="32"/>
      <c r="BF16" s="32"/>
      <c r="BG16" s="32"/>
      <c r="BH16" s="32"/>
      <c r="BI16" s="32"/>
      <c r="BJ16" s="32"/>
      <c r="BK16" s="32"/>
      <c r="BL16" s="32"/>
      <c r="BM16" s="32"/>
      <c r="BN16" s="32"/>
    </row>
    <row r="17" spans="1:66" ht="18" customHeight="1" x14ac:dyDescent="0.4">
      <c r="A17" s="32"/>
      <c r="B17" s="31"/>
      <c r="C17" s="31"/>
      <c r="D17" s="31"/>
      <c r="E17" s="31"/>
      <c r="F17" s="31"/>
      <c r="G17" s="31"/>
      <c r="H17" s="31"/>
      <c r="R17" s="32"/>
      <c r="S17" s="32"/>
      <c r="T17" s="32"/>
      <c r="U17" s="32"/>
      <c r="V17" s="32"/>
      <c r="W17" s="32"/>
      <c r="X17" s="32"/>
      <c r="Y17" s="32"/>
      <c r="Z17" s="32"/>
      <c r="AA17" s="41" t="s">
        <v>103</v>
      </c>
      <c r="AB17" s="42">
        <v>7</v>
      </c>
      <c r="AC17" s="37">
        <f>教師による授業評価!P48</f>
        <v>3</v>
      </c>
      <c r="AD17" s="35" t="s">
        <v>91</v>
      </c>
      <c r="AE17" s="32"/>
      <c r="AF17" s="32"/>
      <c r="AG17" s="32"/>
      <c r="AH17" s="32"/>
      <c r="AI17" s="32"/>
      <c r="AJ17" s="32"/>
      <c r="AK17" s="32"/>
      <c r="AL17" s="32"/>
      <c r="AM17" s="32"/>
      <c r="AN17" s="32"/>
      <c r="AO17" s="32"/>
      <c r="AP17" s="32"/>
      <c r="AQ17" s="32"/>
      <c r="AR17" s="32"/>
      <c r="AS17" s="32"/>
      <c r="AT17" s="32"/>
      <c r="AU17" s="32"/>
      <c r="AV17" s="32"/>
      <c r="AW17" s="32"/>
      <c r="AX17" s="32"/>
      <c r="AY17" s="32"/>
      <c r="AZ17" s="32"/>
      <c r="BA17" s="32"/>
      <c r="BB17" s="32"/>
      <c r="BC17" s="32"/>
      <c r="BD17" s="32"/>
      <c r="BE17" s="32"/>
      <c r="BF17" s="32"/>
      <c r="BG17" s="32"/>
      <c r="BH17" s="32"/>
      <c r="BI17" s="32"/>
      <c r="BJ17" s="32"/>
      <c r="BK17" s="32"/>
      <c r="BL17" s="32"/>
      <c r="BM17" s="32"/>
      <c r="BN17" s="32"/>
    </row>
    <row r="18" spans="1:66" ht="18.600000000000001" customHeight="1" x14ac:dyDescent="0.4">
      <c r="A18" s="32"/>
      <c r="R18" s="32"/>
      <c r="S18" s="32"/>
      <c r="T18" s="32"/>
      <c r="U18" s="32"/>
      <c r="V18" s="32"/>
      <c r="W18" s="32"/>
      <c r="X18" s="32"/>
      <c r="Y18" s="32"/>
      <c r="Z18" s="32"/>
      <c r="AA18" s="41" t="s">
        <v>95</v>
      </c>
      <c r="AB18" s="42">
        <v>6</v>
      </c>
      <c r="AC18" s="50">
        <f>児童生徒による授業評価!P49</f>
        <v>2.33</v>
      </c>
      <c r="AD18" s="44" t="s">
        <v>155</v>
      </c>
      <c r="AE18" s="32"/>
      <c r="AF18" s="32"/>
      <c r="AG18" s="32"/>
      <c r="AH18" s="32"/>
      <c r="AI18" s="32"/>
      <c r="AJ18" s="32"/>
      <c r="AK18" s="32"/>
      <c r="AL18" s="32"/>
      <c r="AM18" s="32"/>
      <c r="AN18" s="32"/>
      <c r="AO18" s="32"/>
      <c r="AP18" s="32"/>
      <c r="AQ18" s="32"/>
      <c r="AR18" s="32"/>
      <c r="AS18" s="32"/>
      <c r="AT18" s="32"/>
      <c r="AU18" s="32"/>
      <c r="AV18" s="32"/>
      <c r="AW18" s="32"/>
      <c r="AX18" s="32"/>
      <c r="AY18" s="32"/>
      <c r="AZ18" s="32"/>
      <c r="BA18" s="32"/>
      <c r="BB18" s="32"/>
      <c r="BC18" s="32"/>
      <c r="BD18" s="32"/>
      <c r="BE18" s="32"/>
      <c r="BF18" s="32"/>
      <c r="BG18" s="32"/>
      <c r="BH18" s="32"/>
      <c r="BI18" s="32"/>
      <c r="BJ18" s="32"/>
      <c r="BK18" s="32"/>
      <c r="BL18" s="32"/>
      <c r="BM18" s="32"/>
      <c r="BN18" s="32"/>
    </row>
    <row r="19" spans="1:66" ht="18" customHeight="1" x14ac:dyDescent="0.4">
      <c r="A19" s="32"/>
      <c r="R19" s="32"/>
      <c r="S19" s="32"/>
      <c r="T19" s="32"/>
      <c r="U19" s="32"/>
      <c r="V19" s="32"/>
      <c r="W19" s="32"/>
      <c r="X19" s="32"/>
      <c r="Y19" s="32"/>
      <c r="Z19" s="32"/>
      <c r="AA19" s="41" t="s">
        <v>95</v>
      </c>
      <c r="AB19" s="42">
        <v>5</v>
      </c>
      <c r="AC19" s="37">
        <f>教師による授業評価!P49</f>
        <v>2.66</v>
      </c>
      <c r="AD19" s="35" t="s">
        <v>91</v>
      </c>
      <c r="AE19" s="32"/>
      <c r="AF19" s="32"/>
      <c r="AG19" s="32"/>
      <c r="AH19" s="32"/>
      <c r="AI19" s="32"/>
      <c r="AJ19" s="32"/>
      <c r="AK19" s="32"/>
      <c r="AL19" s="32"/>
      <c r="AM19" s="32"/>
      <c r="AN19" s="32"/>
      <c r="AO19" s="32"/>
      <c r="AP19" s="32"/>
      <c r="AQ19" s="32"/>
      <c r="AR19" s="32"/>
      <c r="AS19" s="32"/>
      <c r="AT19" s="32"/>
      <c r="AU19" s="32"/>
      <c r="AV19" s="32"/>
      <c r="AW19" s="32"/>
      <c r="AX19" s="32"/>
      <c r="AY19" s="32"/>
      <c r="AZ19" s="32"/>
      <c r="BA19" s="32"/>
      <c r="BB19" s="32"/>
      <c r="BC19" s="32"/>
      <c r="BD19" s="32"/>
      <c r="BE19" s="32"/>
      <c r="BF19" s="32"/>
      <c r="BG19" s="32"/>
      <c r="BH19" s="32"/>
      <c r="BI19" s="32"/>
      <c r="BJ19" s="32"/>
      <c r="BK19" s="32"/>
      <c r="BL19" s="32"/>
      <c r="BM19" s="32"/>
      <c r="BN19" s="32"/>
    </row>
    <row r="20" spans="1:66" ht="18" customHeight="1" x14ac:dyDescent="0.4">
      <c r="A20" s="32"/>
      <c r="R20" s="32"/>
      <c r="S20" s="32"/>
      <c r="T20" s="32"/>
      <c r="U20" s="32"/>
      <c r="V20" s="32"/>
      <c r="W20" s="32"/>
      <c r="X20" s="32"/>
      <c r="Y20" s="32"/>
      <c r="Z20" s="32"/>
      <c r="AA20" s="41" t="s">
        <v>94</v>
      </c>
      <c r="AB20" s="42">
        <v>4</v>
      </c>
      <c r="AC20" s="43">
        <f>児童生徒による授業評価!P50</f>
        <v>2.5</v>
      </c>
      <c r="AD20" s="44" t="s">
        <v>155</v>
      </c>
      <c r="AE20" s="32"/>
      <c r="AF20" s="32"/>
      <c r="AG20" s="32"/>
      <c r="AH20" s="32"/>
      <c r="AI20" s="32"/>
      <c r="AJ20" s="32"/>
      <c r="AK20" s="32"/>
      <c r="AL20" s="32"/>
      <c r="AM20" s="32"/>
      <c r="AN20" s="32"/>
      <c r="AO20" s="32"/>
      <c r="AP20" s="32"/>
      <c r="AQ20" s="32"/>
      <c r="AR20" s="32"/>
      <c r="AS20" s="32"/>
      <c r="AT20" s="32"/>
      <c r="AU20" s="32"/>
      <c r="AV20" s="32"/>
      <c r="AW20" s="32"/>
      <c r="AX20" s="32"/>
      <c r="AY20" s="32"/>
      <c r="AZ20" s="32"/>
      <c r="BA20" s="32"/>
      <c r="BB20" s="32"/>
      <c r="BC20" s="32"/>
      <c r="BD20" s="32"/>
      <c r="BE20" s="32"/>
      <c r="BF20" s="32"/>
      <c r="BG20" s="32"/>
      <c r="BH20" s="32"/>
      <c r="BI20" s="32"/>
      <c r="BJ20" s="32"/>
      <c r="BK20" s="32"/>
      <c r="BL20" s="32"/>
      <c r="BM20" s="32"/>
      <c r="BN20" s="32"/>
    </row>
    <row r="21" spans="1:66" ht="18" customHeight="1" x14ac:dyDescent="0.4">
      <c r="A21" s="32"/>
      <c r="R21" s="32"/>
      <c r="S21" s="32"/>
      <c r="T21" s="32"/>
      <c r="U21" s="32"/>
      <c r="V21" s="32"/>
      <c r="W21" s="32"/>
      <c r="X21" s="32"/>
      <c r="Y21" s="32"/>
      <c r="Z21" s="32"/>
      <c r="AA21" s="41" t="s">
        <v>94</v>
      </c>
      <c r="AB21" s="42">
        <v>3</v>
      </c>
      <c r="AC21" s="50">
        <f>教師による授業評価!P50</f>
        <v>3</v>
      </c>
      <c r="AD21" s="35" t="s">
        <v>91</v>
      </c>
      <c r="AE21" s="32"/>
      <c r="AF21" s="32"/>
      <c r="AG21" s="32"/>
      <c r="AH21" s="32"/>
      <c r="AI21" s="32"/>
      <c r="AJ21" s="32"/>
      <c r="AK21" s="32"/>
      <c r="AL21" s="32"/>
      <c r="AM21" s="32"/>
      <c r="AN21" s="32"/>
      <c r="AO21" s="32"/>
      <c r="AP21" s="32"/>
      <c r="AQ21" s="32"/>
      <c r="AR21" s="32"/>
      <c r="AS21" s="32"/>
      <c r="AT21" s="32"/>
      <c r="AU21" s="32"/>
      <c r="AV21" s="32"/>
      <c r="AW21" s="32"/>
      <c r="AX21" s="32"/>
      <c r="AY21" s="32"/>
      <c r="AZ21" s="32"/>
      <c r="BA21" s="32"/>
      <c r="BB21" s="32"/>
      <c r="BC21" s="32"/>
      <c r="BD21" s="32"/>
      <c r="BE21" s="32"/>
      <c r="BF21" s="32"/>
      <c r="BG21" s="32"/>
      <c r="BH21" s="32"/>
      <c r="BI21" s="32"/>
      <c r="BJ21" s="32"/>
      <c r="BK21" s="32"/>
      <c r="BL21" s="32"/>
      <c r="BM21" s="32"/>
      <c r="BN21" s="32"/>
    </row>
    <row r="22" spans="1:66" ht="18" customHeight="1" x14ac:dyDescent="0.4">
      <c r="A22" s="32"/>
      <c r="R22" s="32"/>
      <c r="S22" s="32"/>
      <c r="T22" s="32"/>
      <c r="U22" s="32"/>
      <c r="V22" s="32"/>
      <c r="W22" s="32"/>
      <c r="X22" s="32"/>
      <c r="Y22" s="32"/>
      <c r="Z22" s="32"/>
      <c r="AA22" s="41" t="s">
        <v>93</v>
      </c>
      <c r="AB22" s="42">
        <v>2</v>
      </c>
      <c r="AC22" s="43">
        <f>児童生徒による授業評価!P51</f>
        <v>2</v>
      </c>
      <c r="AD22" s="44" t="s">
        <v>155</v>
      </c>
      <c r="AE22" s="32"/>
      <c r="AF22" s="32"/>
      <c r="AG22" s="32"/>
      <c r="AH22" s="32"/>
      <c r="AI22" s="32"/>
      <c r="AJ22" s="32"/>
      <c r="AK22" s="32"/>
      <c r="AL22" s="32"/>
      <c r="AM22" s="32"/>
      <c r="AN22" s="32"/>
      <c r="AO22" s="32"/>
      <c r="AP22" s="32"/>
      <c r="AQ22" s="32"/>
      <c r="AR22" s="32"/>
      <c r="AS22" s="32"/>
      <c r="AT22" s="32"/>
      <c r="AU22" s="32"/>
      <c r="AV22" s="32"/>
      <c r="AW22" s="32"/>
      <c r="AX22" s="32"/>
      <c r="AY22" s="32"/>
      <c r="AZ22" s="32"/>
      <c r="BA22" s="32"/>
      <c r="BB22" s="32"/>
      <c r="BC22" s="32"/>
      <c r="BD22" s="32"/>
      <c r="BE22" s="32"/>
      <c r="BF22" s="32"/>
      <c r="BG22" s="32"/>
      <c r="BH22" s="32"/>
      <c r="BI22" s="32"/>
      <c r="BJ22" s="32"/>
      <c r="BK22" s="32"/>
      <c r="BL22" s="32"/>
      <c r="BM22" s="32"/>
      <c r="BN22" s="32"/>
    </row>
    <row r="23" spans="1:66" ht="18" customHeight="1" x14ac:dyDescent="0.4">
      <c r="A23" s="32"/>
      <c r="R23" s="32"/>
      <c r="S23" s="32"/>
      <c r="T23" s="32"/>
      <c r="U23" s="32"/>
      <c r="V23" s="32"/>
      <c r="W23" s="32"/>
      <c r="X23" s="32"/>
      <c r="Y23" s="32"/>
      <c r="Z23" s="32"/>
      <c r="AA23" s="41" t="s">
        <v>93</v>
      </c>
      <c r="AB23" s="42">
        <v>1</v>
      </c>
      <c r="AC23" s="50">
        <f>教師による授業評価!P51</f>
        <v>2.5</v>
      </c>
      <c r="AD23" s="35" t="s">
        <v>91</v>
      </c>
      <c r="AE23" s="32"/>
      <c r="AF23" s="32"/>
      <c r="AG23" s="32"/>
      <c r="AH23" s="32"/>
      <c r="AI23" s="32"/>
      <c r="AJ23" s="32"/>
      <c r="AK23" s="32"/>
      <c r="AL23" s="32"/>
      <c r="AM23" s="32"/>
      <c r="AN23" s="32"/>
      <c r="AO23" s="32"/>
      <c r="AP23" s="32"/>
      <c r="AQ23" s="32"/>
      <c r="AR23" s="32"/>
      <c r="AS23" s="32"/>
      <c r="AT23" s="32"/>
      <c r="AU23" s="32"/>
      <c r="AV23" s="32"/>
      <c r="AW23" s="32"/>
      <c r="AX23" s="32"/>
      <c r="AY23" s="32"/>
      <c r="AZ23" s="32"/>
      <c r="BA23" s="32"/>
      <c r="BB23" s="32"/>
      <c r="BC23" s="32"/>
      <c r="BD23" s="32"/>
      <c r="BE23" s="32"/>
      <c r="BF23" s="32"/>
      <c r="BG23" s="32"/>
      <c r="BH23" s="32"/>
      <c r="BI23" s="32"/>
      <c r="BJ23" s="32"/>
      <c r="BK23" s="32"/>
      <c r="BL23" s="32"/>
      <c r="BM23" s="32"/>
      <c r="BN23" s="32"/>
    </row>
    <row r="24" spans="1:66" ht="18" customHeight="1" x14ac:dyDescent="0.4">
      <c r="A24" s="32"/>
      <c r="R24" s="32"/>
      <c r="S24" s="32"/>
      <c r="T24" s="32"/>
      <c r="U24" s="32"/>
      <c r="V24" s="32"/>
      <c r="W24" s="32"/>
      <c r="X24" s="32"/>
      <c r="Y24" s="32"/>
      <c r="Z24" s="32"/>
      <c r="AA24" s="51"/>
      <c r="AB24" s="32"/>
      <c r="AC24" s="32"/>
      <c r="AD24" s="32"/>
      <c r="AE24" s="32"/>
      <c r="AF24" s="32"/>
      <c r="AG24" s="32"/>
      <c r="AH24" s="32"/>
      <c r="AI24" s="32"/>
      <c r="AJ24" s="32"/>
      <c r="AK24" s="32"/>
      <c r="AL24" s="32"/>
      <c r="AM24" s="32"/>
      <c r="AN24" s="32"/>
      <c r="AO24" s="32"/>
      <c r="AP24" s="32"/>
      <c r="AQ24" s="32"/>
      <c r="AR24" s="32"/>
      <c r="AS24" s="32"/>
      <c r="AT24" s="32"/>
      <c r="AU24" s="32"/>
      <c r="AV24" s="32"/>
      <c r="AW24" s="32"/>
      <c r="AX24" s="32"/>
      <c r="AY24" s="32"/>
      <c r="AZ24" s="32"/>
      <c r="BA24" s="32"/>
      <c r="BB24" s="32"/>
      <c r="BC24" s="32"/>
      <c r="BD24" s="32"/>
      <c r="BE24" s="32"/>
      <c r="BF24" s="32"/>
      <c r="BG24" s="32"/>
      <c r="BH24" s="32"/>
      <c r="BI24" s="32"/>
      <c r="BJ24" s="32"/>
      <c r="BK24" s="32"/>
      <c r="BL24" s="32"/>
      <c r="BM24" s="32"/>
      <c r="BN24" s="32"/>
    </row>
    <row r="25" spans="1:66" ht="18" customHeight="1" x14ac:dyDescent="0.4">
      <c r="A25" s="32"/>
      <c r="R25" s="32"/>
      <c r="S25" s="32"/>
      <c r="T25" s="32"/>
      <c r="U25" s="32"/>
      <c r="V25" s="32"/>
      <c r="W25" s="32"/>
      <c r="X25" s="32"/>
      <c r="Y25" s="32"/>
      <c r="Z25" s="32"/>
      <c r="AA25" s="32"/>
      <c r="AB25" s="32"/>
      <c r="AC25" s="32"/>
      <c r="AD25" s="32"/>
      <c r="AE25" s="32"/>
      <c r="AF25" s="32"/>
      <c r="AG25" s="32"/>
      <c r="AH25" s="32"/>
      <c r="AI25" s="32"/>
      <c r="AJ25" s="32"/>
      <c r="AK25" s="32"/>
      <c r="AL25" s="32"/>
      <c r="AM25" s="32"/>
      <c r="AN25" s="32"/>
      <c r="AO25" s="32"/>
      <c r="AP25" s="32"/>
      <c r="AQ25" s="32"/>
      <c r="AR25" s="32"/>
      <c r="AS25" s="32"/>
      <c r="AT25" s="32"/>
      <c r="AU25" s="32"/>
      <c r="AV25" s="32"/>
      <c r="AW25" s="32"/>
      <c r="AX25" s="32"/>
      <c r="AY25" s="32"/>
      <c r="AZ25" s="32"/>
      <c r="BA25" s="32"/>
      <c r="BB25" s="32"/>
      <c r="BC25" s="32"/>
      <c r="BD25" s="32"/>
      <c r="BE25" s="32"/>
      <c r="BF25" s="32"/>
      <c r="BG25" s="32"/>
      <c r="BH25" s="32"/>
      <c r="BI25" s="32"/>
      <c r="BJ25" s="32"/>
      <c r="BK25" s="32"/>
      <c r="BL25" s="32"/>
      <c r="BM25" s="32"/>
      <c r="BN25" s="32"/>
    </row>
    <row r="26" spans="1:66" ht="18" customHeight="1" x14ac:dyDescent="0.4">
      <c r="A26" s="32"/>
      <c r="R26" s="32"/>
      <c r="S26" s="32"/>
      <c r="T26" s="32"/>
      <c r="U26" s="32"/>
      <c r="V26" s="32"/>
      <c r="W26" s="32"/>
      <c r="X26" s="32"/>
      <c r="Y26" s="32"/>
      <c r="Z26" s="32"/>
      <c r="AA26" s="32"/>
      <c r="AB26" s="32"/>
      <c r="AC26" s="32"/>
      <c r="AD26" s="32"/>
      <c r="AE26" s="32"/>
      <c r="AF26" s="32"/>
      <c r="AG26" s="32"/>
      <c r="AH26" s="32"/>
      <c r="AI26" s="32"/>
      <c r="AJ26" s="32"/>
      <c r="AK26" s="32"/>
      <c r="AL26" s="32"/>
      <c r="AM26" s="32"/>
      <c r="AN26" s="32"/>
      <c r="AO26" s="32"/>
      <c r="AP26" s="32"/>
      <c r="AQ26" s="32"/>
      <c r="AR26" s="32"/>
      <c r="AS26" s="32"/>
      <c r="AT26" s="32"/>
      <c r="AU26" s="32"/>
      <c r="AV26" s="32"/>
      <c r="AW26" s="32"/>
      <c r="AX26" s="32"/>
      <c r="AY26" s="32"/>
      <c r="AZ26" s="32"/>
      <c r="BA26" s="32"/>
      <c r="BB26" s="32"/>
      <c r="BC26" s="32"/>
      <c r="BD26" s="32"/>
      <c r="BE26" s="32"/>
      <c r="BF26" s="32"/>
      <c r="BG26" s="32"/>
      <c r="BH26" s="32"/>
      <c r="BI26" s="32"/>
      <c r="BJ26" s="32"/>
      <c r="BK26" s="32"/>
      <c r="BL26" s="32"/>
      <c r="BM26" s="32"/>
      <c r="BN26" s="32"/>
    </row>
    <row r="27" spans="1:66" ht="18" customHeight="1" x14ac:dyDescent="0.4">
      <c r="A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32"/>
      <c r="BL27" s="32"/>
      <c r="BM27" s="32"/>
      <c r="BN27" s="32"/>
    </row>
    <row r="28" spans="1:66" ht="18" customHeight="1" x14ac:dyDescent="0.4">
      <c r="A28" s="32"/>
      <c r="R28" s="32"/>
      <c r="S28" s="32"/>
      <c r="T28" s="32"/>
      <c r="U28" s="32"/>
      <c r="V28" s="32"/>
      <c r="W28" s="32"/>
      <c r="X28" s="32"/>
      <c r="Y28" s="32"/>
      <c r="Z28" s="32"/>
      <c r="AA28" s="32"/>
      <c r="AB28" s="32"/>
      <c r="AC28" s="32"/>
      <c r="AD28" s="32"/>
      <c r="AE28" s="32"/>
      <c r="AF28" s="32"/>
      <c r="AG28" s="32"/>
      <c r="AH28" s="32"/>
      <c r="AI28" s="32"/>
      <c r="AJ28" s="32"/>
      <c r="AK28" s="32"/>
      <c r="AL28" s="32"/>
      <c r="AM28" s="32"/>
      <c r="AN28" s="32"/>
      <c r="AO28" s="32"/>
      <c r="AP28" s="32"/>
      <c r="AQ28" s="32"/>
      <c r="AR28" s="32"/>
      <c r="AS28" s="32"/>
      <c r="AT28" s="32"/>
      <c r="AU28" s="32"/>
      <c r="AV28" s="32"/>
      <c r="AW28" s="32"/>
      <c r="AX28" s="32"/>
      <c r="AY28" s="32"/>
      <c r="AZ28" s="32"/>
      <c r="BA28" s="32"/>
      <c r="BB28" s="32"/>
      <c r="BC28" s="32"/>
      <c r="BD28" s="32"/>
      <c r="BE28" s="32"/>
      <c r="BF28" s="32"/>
      <c r="BG28" s="32"/>
      <c r="BH28" s="32"/>
      <c r="BI28" s="32"/>
      <c r="BJ28" s="32"/>
      <c r="BK28" s="32"/>
      <c r="BL28" s="32"/>
      <c r="BM28" s="32"/>
      <c r="BN28" s="32"/>
    </row>
    <row r="29" spans="1:66" ht="18" customHeight="1" x14ac:dyDescent="0.4">
      <c r="A29" s="32"/>
      <c r="R29" s="32"/>
      <c r="S29" s="32"/>
      <c r="T29" s="32"/>
      <c r="U29" s="32"/>
      <c r="V29" s="32"/>
      <c r="W29" s="32"/>
      <c r="X29" s="32"/>
      <c r="Y29" s="32"/>
      <c r="Z29" s="32"/>
      <c r="AA29" s="32"/>
      <c r="AB29" s="32"/>
      <c r="AC29" s="32"/>
      <c r="AD29" s="32"/>
      <c r="AE29" s="32"/>
      <c r="AF29" s="32"/>
      <c r="AG29" s="32"/>
      <c r="AH29" s="32"/>
      <c r="AI29" s="32"/>
      <c r="AJ29" s="32"/>
      <c r="AK29" s="32"/>
      <c r="AL29" s="32"/>
      <c r="AM29" s="32"/>
      <c r="AN29" s="32"/>
      <c r="AO29" s="32"/>
      <c r="AP29" s="32"/>
      <c r="AQ29" s="32"/>
      <c r="AR29" s="32"/>
      <c r="AS29" s="32"/>
      <c r="AT29" s="32"/>
      <c r="AU29" s="32"/>
      <c r="AV29" s="32"/>
      <c r="AW29" s="32"/>
      <c r="AX29" s="32"/>
      <c r="AY29" s="32"/>
      <c r="AZ29" s="32"/>
      <c r="BA29" s="32"/>
      <c r="BB29" s="32"/>
      <c r="BC29" s="32"/>
      <c r="BD29" s="32"/>
      <c r="BE29" s="32"/>
      <c r="BF29" s="32"/>
      <c r="BG29" s="32"/>
      <c r="BH29" s="32"/>
      <c r="BI29" s="32"/>
      <c r="BJ29" s="32"/>
      <c r="BK29" s="32"/>
      <c r="BL29" s="32"/>
      <c r="BM29" s="32"/>
      <c r="BN29" s="32"/>
    </row>
    <row r="30" spans="1:66" ht="18" customHeight="1" x14ac:dyDescent="0.4">
      <c r="A30" s="32"/>
      <c r="R30" s="32"/>
      <c r="S30" s="32"/>
      <c r="T30" s="32"/>
      <c r="U30" s="32"/>
      <c r="V30" s="32"/>
      <c r="W30" s="32"/>
      <c r="X30" s="32"/>
      <c r="Y30" s="32"/>
      <c r="Z30" s="32"/>
      <c r="AA30" s="32"/>
      <c r="AB30" s="32"/>
      <c r="AC30" s="32"/>
      <c r="AD30" s="32"/>
      <c r="AE30" s="32"/>
      <c r="AF30" s="32"/>
      <c r="AG30" s="32"/>
      <c r="AH30" s="32"/>
      <c r="AI30" s="32"/>
      <c r="AJ30" s="32"/>
      <c r="AK30" s="32"/>
      <c r="AL30" s="32"/>
      <c r="AM30" s="32"/>
      <c r="AN30" s="32"/>
      <c r="AO30" s="32"/>
      <c r="AP30" s="32"/>
      <c r="AQ30" s="32"/>
      <c r="AR30" s="32"/>
      <c r="AS30" s="32"/>
      <c r="AT30" s="32"/>
      <c r="AU30" s="32"/>
      <c r="AV30" s="32"/>
      <c r="AW30" s="32"/>
      <c r="AX30" s="32"/>
      <c r="AY30" s="32"/>
      <c r="AZ30" s="32"/>
      <c r="BA30" s="32"/>
      <c r="BB30" s="32"/>
      <c r="BC30" s="32"/>
      <c r="BD30" s="32"/>
      <c r="BE30" s="32"/>
      <c r="BF30" s="32"/>
      <c r="BG30" s="32"/>
      <c r="BH30" s="32"/>
      <c r="BI30" s="32"/>
      <c r="BJ30" s="32"/>
      <c r="BK30" s="32"/>
      <c r="BL30" s="32"/>
      <c r="BM30" s="32"/>
      <c r="BN30" s="32"/>
    </row>
    <row r="31" spans="1:66" ht="18" customHeight="1" x14ac:dyDescent="0.4">
      <c r="A31" s="32"/>
      <c r="R31" s="32"/>
      <c r="S31" s="32"/>
      <c r="T31" s="32"/>
      <c r="U31" s="32"/>
      <c r="V31" s="32"/>
      <c r="W31" s="32"/>
      <c r="X31" s="32"/>
      <c r="Y31" s="32"/>
      <c r="Z31" s="32"/>
      <c r="AA31" s="32"/>
      <c r="AB31" s="32"/>
      <c r="AC31" s="32"/>
      <c r="AD31" s="32"/>
      <c r="AE31" s="32"/>
      <c r="AF31" s="32"/>
      <c r="AG31" s="32"/>
      <c r="AH31" s="32"/>
      <c r="AI31" s="32"/>
      <c r="AJ31" s="32"/>
      <c r="AK31" s="32"/>
      <c r="AL31" s="32"/>
      <c r="AM31" s="32"/>
      <c r="AN31" s="32"/>
      <c r="AO31" s="32"/>
      <c r="AP31" s="32"/>
      <c r="AQ31" s="32"/>
      <c r="AR31" s="32"/>
      <c r="AS31" s="32"/>
      <c r="AT31" s="32"/>
      <c r="AU31" s="32"/>
      <c r="AV31" s="32"/>
      <c r="AW31" s="32"/>
      <c r="AX31" s="32"/>
      <c r="AY31" s="32"/>
      <c r="AZ31" s="32"/>
      <c r="BA31" s="32"/>
      <c r="BB31" s="32"/>
      <c r="BC31" s="32"/>
      <c r="BD31" s="32"/>
      <c r="BE31" s="32"/>
      <c r="BF31" s="32"/>
      <c r="BG31" s="32"/>
      <c r="BH31" s="32"/>
      <c r="BI31" s="32"/>
      <c r="BJ31" s="32"/>
      <c r="BK31" s="32"/>
      <c r="BL31" s="32"/>
      <c r="BM31" s="32"/>
      <c r="BN31" s="32"/>
    </row>
    <row r="32" spans="1:66" ht="18" customHeight="1" x14ac:dyDescent="0.4">
      <c r="A32" s="32"/>
      <c r="R32" s="32"/>
      <c r="S32" s="32"/>
      <c r="T32" s="32"/>
      <c r="U32" s="32"/>
      <c r="V32" s="32"/>
      <c r="W32" s="32"/>
      <c r="X32" s="32"/>
      <c r="Y32" s="32"/>
      <c r="Z32" s="32"/>
      <c r="AA32" s="32"/>
      <c r="AB32" s="32"/>
      <c r="AC32" s="32"/>
      <c r="AD32" s="32"/>
      <c r="AE32" s="32"/>
      <c r="AF32" s="32"/>
      <c r="AG32" s="32"/>
      <c r="AH32" s="32"/>
      <c r="AI32" s="32"/>
      <c r="AJ32" s="32"/>
      <c r="AK32" s="32"/>
      <c r="AL32" s="32"/>
      <c r="AM32" s="32"/>
      <c r="AN32" s="32"/>
      <c r="AO32" s="32"/>
      <c r="AP32" s="32"/>
      <c r="AQ32" s="32"/>
      <c r="AR32" s="32"/>
      <c r="AS32" s="32"/>
      <c r="AT32" s="32"/>
      <c r="AU32" s="32"/>
      <c r="AV32" s="32"/>
      <c r="AW32" s="32"/>
      <c r="AX32" s="32"/>
      <c r="AY32" s="32"/>
      <c r="AZ32" s="32"/>
      <c r="BA32" s="32"/>
      <c r="BB32" s="32"/>
      <c r="BC32" s="32"/>
      <c r="BD32" s="32"/>
      <c r="BE32" s="32"/>
      <c r="BF32" s="32"/>
      <c r="BG32" s="32"/>
      <c r="BH32" s="32"/>
      <c r="BI32" s="32"/>
      <c r="BJ32" s="32"/>
      <c r="BK32" s="32"/>
      <c r="BL32" s="32"/>
      <c r="BM32" s="32"/>
      <c r="BN32" s="32"/>
    </row>
    <row r="33" spans="1:66" ht="18" customHeight="1" x14ac:dyDescent="0.4">
      <c r="A33" s="32"/>
      <c r="R33" s="32"/>
      <c r="S33" s="32"/>
      <c r="T33" s="32"/>
      <c r="U33" s="32"/>
      <c r="V33" s="32"/>
      <c r="W33" s="32"/>
      <c r="X33" s="32"/>
      <c r="Y33" s="32"/>
      <c r="Z33" s="32"/>
      <c r="AA33" s="32"/>
      <c r="AB33" s="32"/>
      <c r="AC33" s="32"/>
      <c r="AD33" s="32"/>
      <c r="AE33" s="32"/>
      <c r="AF33" s="32"/>
      <c r="AG33" s="32"/>
      <c r="AH33" s="32"/>
      <c r="AI33" s="32"/>
      <c r="AJ33" s="32"/>
      <c r="AK33" s="32"/>
      <c r="AL33" s="32"/>
      <c r="AM33" s="32"/>
      <c r="AN33" s="32"/>
      <c r="AO33" s="32"/>
      <c r="AP33" s="32"/>
      <c r="AQ33" s="32"/>
      <c r="AR33" s="32"/>
      <c r="AS33" s="32"/>
      <c r="AT33" s="32"/>
      <c r="AU33" s="32"/>
      <c r="AV33" s="32"/>
      <c r="AW33" s="32"/>
      <c r="AX33" s="32"/>
      <c r="AY33" s="32"/>
      <c r="AZ33" s="32"/>
      <c r="BA33" s="32"/>
      <c r="BB33" s="32"/>
      <c r="BC33" s="32"/>
      <c r="BD33" s="32"/>
      <c r="BE33" s="32"/>
      <c r="BF33" s="32"/>
      <c r="BG33" s="32"/>
      <c r="BH33" s="32"/>
      <c r="BI33" s="32"/>
      <c r="BJ33" s="32"/>
      <c r="BK33" s="32"/>
      <c r="BL33" s="32"/>
      <c r="BM33" s="32"/>
      <c r="BN33" s="32"/>
    </row>
    <row r="34" spans="1:66" ht="18" customHeight="1" x14ac:dyDescent="0.4">
      <c r="A34" s="32"/>
      <c r="R34" s="32"/>
      <c r="S34" s="32"/>
      <c r="T34" s="32"/>
      <c r="U34" s="32"/>
      <c r="V34" s="32"/>
      <c r="W34" s="32"/>
      <c r="X34" s="32"/>
      <c r="Y34" s="32"/>
      <c r="Z34" s="32"/>
      <c r="AA34" s="32"/>
      <c r="AB34" s="32"/>
      <c r="AC34" s="32"/>
      <c r="AD34" s="32"/>
      <c r="AE34" s="32"/>
      <c r="AF34" s="32"/>
      <c r="AG34" s="32"/>
      <c r="AH34" s="32"/>
      <c r="AI34" s="32"/>
      <c r="AJ34" s="32"/>
      <c r="AK34" s="32"/>
      <c r="AL34" s="32"/>
      <c r="AM34" s="32"/>
      <c r="AN34" s="32"/>
      <c r="AO34" s="32"/>
      <c r="AP34" s="32"/>
      <c r="AQ34" s="32"/>
      <c r="AR34" s="32"/>
      <c r="AS34" s="32"/>
      <c r="AT34" s="32"/>
      <c r="AU34" s="32"/>
      <c r="AV34" s="32"/>
      <c r="AW34" s="32"/>
      <c r="AX34" s="32"/>
      <c r="AY34" s="32"/>
      <c r="AZ34" s="32"/>
      <c r="BA34" s="32"/>
      <c r="BB34" s="32"/>
      <c r="BC34" s="32"/>
      <c r="BD34" s="32"/>
      <c r="BE34" s="32"/>
      <c r="BF34" s="32"/>
      <c r="BG34" s="32"/>
      <c r="BH34" s="32"/>
      <c r="BI34" s="32"/>
      <c r="BJ34" s="32"/>
      <c r="BK34" s="32"/>
      <c r="BL34" s="32"/>
      <c r="BM34" s="32"/>
      <c r="BN34" s="32"/>
    </row>
    <row r="35" spans="1:66" ht="18" customHeight="1" x14ac:dyDescent="0.4">
      <c r="A35" s="32"/>
      <c r="R35" s="32"/>
      <c r="S35" s="32"/>
      <c r="T35" s="32"/>
      <c r="U35" s="32"/>
      <c r="V35" s="32"/>
      <c r="W35" s="32"/>
      <c r="X35" s="32"/>
      <c r="Y35" s="32"/>
      <c r="Z35" s="32"/>
      <c r="AA35" s="32"/>
      <c r="AB35" s="32"/>
      <c r="AC35" s="32"/>
      <c r="AD35" s="32"/>
      <c r="AE35" s="32"/>
      <c r="AF35" s="32"/>
      <c r="AG35" s="32"/>
      <c r="AH35" s="32"/>
      <c r="AI35" s="32"/>
      <c r="AJ35" s="32"/>
      <c r="AK35" s="32"/>
      <c r="AL35" s="32"/>
      <c r="AM35" s="32"/>
      <c r="AN35" s="32"/>
      <c r="AO35" s="32"/>
      <c r="AP35" s="32"/>
      <c r="AQ35" s="32"/>
      <c r="AR35" s="32"/>
      <c r="AS35" s="32"/>
      <c r="AT35" s="32"/>
      <c r="AU35" s="32"/>
      <c r="AV35" s="32"/>
      <c r="AW35" s="32"/>
      <c r="AX35" s="32"/>
      <c r="AY35" s="32"/>
      <c r="AZ35" s="32"/>
      <c r="BA35" s="32"/>
      <c r="BB35" s="32"/>
      <c r="BC35" s="32"/>
      <c r="BD35" s="32"/>
      <c r="BE35" s="32"/>
      <c r="BF35" s="32"/>
      <c r="BG35" s="32"/>
      <c r="BH35" s="32"/>
      <c r="BI35" s="32"/>
      <c r="BJ35" s="32"/>
      <c r="BK35" s="32"/>
      <c r="BL35" s="32"/>
      <c r="BM35" s="32"/>
      <c r="BN35" s="32"/>
    </row>
    <row r="36" spans="1:66" ht="18" customHeight="1" x14ac:dyDescent="0.4">
      <c r="A36" s="32"/>
      <c r="R36" s="32"/>
      <c r="S36" s="32"/>
      <c r="T36" s="32"/>
      <c r="U36" s="32"/>
      <c r="V36" s="32"/>
      <c r="W36" s="32"/>
      <c r="X36" s="32"/>
      <c r="Y36" s="32"/>
      <c r="Z36" s="32"/>
      <c r="AA36" s="32"/>
      <c r="AB36" s="32"/>
      <c r="AC36" s="32"/>
      <c r="AD36" s="32"/>
      <c r="AE36" s="32"/>
      <c r="AF36" s="32"/>
      <c r="AG36" s="32"/>
      <c r="AH36" s="32"/>
      <c r="AI36" s="32"/>
      <c r="AJ36" s="32"/>
      <c r="AK36" s="32"/>
      <c r="AL36" s="32"/>
      <c r="AM36" s="32"/>
      <c r="AN36" s="32"/>
      <c r="AO36" s="32"/>
      <c r="AP36" s="32"/>
      <c r="AQ36" s="32"/>
      <c r="AR36" s="32"/>
      <c r="AS36" s="32"/>
      <c r="AT36" s="32"/>
      <c r="AU36" s="32"/>
      <c r="AV36" s="32"/>
      <c r="AW36" s="32"/>
      <c r="AX36" s="32"/>
      <c r="AY36" s="32"/>
      <c r="AZ36" s="32"/>
      <c r="BA36" s="32"/>
      <c r="BB36" s="32"/>
      <c r="BC36" s="32"/>
      <c r="BD36" s="32"/>
      <c r="BE36" s="32"/>
      <c r="BF36" s="32"/>
      <c r="BG36" s="32"/>
      <c r="BH36" s="32"/>
      <c r="BI36" s="32"/>
      <c r="BJ36" s="32"/>
      <c r="BK36" s="32"/>
      <c r="BL36" s="32"/>
      <c r="BM36" s="32"/>
      <c r="BN36" s="32"/>
    </row>
    <row r="37" spans="1:66" ht="18" customHeight="1" x14ac:dyDescent="0.4">
      <c r="A37" s="32"/>
      <c r="R37" s="32"/>
      <c r="S37" s="32"/>
      <c r="T37" s="32"/>
      <c r="U37" s="32"/>
      <c r="V37" s="32"/>
      <c r="W37" s="32"/>
      <c r="X37" s="32"/>
      <c r="Y37" s="32"/>
      <c r="Z37" s="32"/>
      <c r="AA37" s="32"/>
      <c r="AB37" s="32"/>
      <c r="AC37" s="32"/>
      <c r="AD37" s="32"/>
      <c r="AE37" s="32"/>
      <c r="AF37" s="32"/>
      <c r="AG37" s="32"/>
      <c r="AH37" s="32"/>
      <c r="AI37" s="32"/>
      <c r="AJ37" s="32"/>
      <c r="AK37" s="32"/>
      <c r="AL37" s="32"/>
      <c r="AM37" s="32"/>
      <c r="AN37" s="32"/>
      <c r="AO37" s="32"/>
      <c r="AP37" s="32"/>
      <c r="AQ37" s="32"/>
      <c r="AR37" s="32"/>
      <c r="AS37" s="32"/>
      <c r="AT37" s="32"/>
      <c r="AU37" s="32"/>
      <c r="AV37" s="32"/>
      <c r="AW37" s="32"/>
      <c r="AX37" s="32"/>
      <c r="AY37" s="32"/>
      <c r="AZ37" s="32"/>
      <c r="BA37" s="32"/>
      <c r="BB37" s="32"/>
      <c r="BC37" s="32"/>
      <c r="BD37" s="32"/>
      <c r="BE37" s="32"/>
      <c r="BF37" s="32"/>
      <c r="BG37" s="32"/>
      <c r="BH37" s="32"/>
      <c r="BI37" s="32"/>
      <c r="BJ37" s="32"/>
      <c r="BK37" s="32"/>
      <c r="BL37" s="32"/>
      <c r="BM37" s="32"/>
      <c r="BN37" s="32"/>
    </row>
    <row r="38" spans="1:66" ht="18.600000000000001" customHeight="1" x14ac:dyDescent="0.4">
      <c r="A38" s="32"/>
      <c r="R38" s="32"/>
      <c r="S38" s="32"/>
      <c r="T38" s="32"/>
      <c r="U38" s="32"/>
      <c r="V38" s="32"/>
      <c r="W38" s="32"/>
      <c r="X38" s="32"/>
      <c r="Y38" s="32"/>
      <c r="Z38" s="32"/>
      <c r="AA38" s="32"/>
      <c r="AB38" s="32"/>
      <c r="AC38" s="32"/>
      <c r="AD38" s="32"/>
      <c r="AE38" s="32"/>
      <c r="AF38" s="32"/>
      <c r="AG38" s="32"/>
      <c r="AH38" s="32"/>
      <c r="AI38" s="32"/>
      <c r="AJ38" s="32"/>
      <c r="AK38" s="32"/>
      <c r="AL38" s="32"/>
      <c r="AM38" s="32"/>
      <c r="AN38" s="32"/>
      <c r="AO38" s="32"/>
      <c r="AP38" s="32"/>
      <c r="AQ38" s="32"/>
      <c r="AR38" s="32"/>
      <c r="AS38" s="32"/>
      <c r="AT38" s="32"/>
      <c r="AU38" s="32"/>
      <c r="AV38" s="32"/>
      <c r="AW38" s="32"/>
      <c r="AX38" s="32"/>
      <c r="AY38" s="32"/>
      <c r="AZ38" s="32"/>
      <c r="BA38" s="32"/>
      <c r="BB38" s="32"/>
      <c r="BC38" s="32"/>
      <c r="BD38" s="32"/>
      <c r="BE38" s="32"/>
      <c r="BF38" s="32"/>
      <c r="BG38" s="32"/>
      <c r="BH38" s="32"/>
      <c r="BI38" s="32"/>
      <c r="BJ38" s="32"/>
      <c r="BK38" s="32"/>
      <c r="BL38" s="32"/>
      <c r="BM38" s="32"/>
      <c r="BN38" s="32"/>
    </row>
    <row r="39" spans="1:66" ht="19.5" customHeight="1" x14ac:dyDescent="0.4">
      <c r="A39" s="32"/>
      <c r="R39" s="32"/>
      <c r="S39" s="32"/>
      <c r="T39" s="32"/>
      <c r="U39" s="32"/>
      <c r="V39" s="32"/>
      <c r="W39" s="32"/>
      <c r="X39" s="32"/>
      <c r="Y39" s="32"/>
      <c r="Z39" s="32"/>
      <c r="AA39" s="32"/>
      <c r="AB39" s="32"/>
      <c r="AC39" s="32"/>
      <c r="AD39" s="32"/>
      <c r="AE39" s="32"/>
      <c r="AF39" s="32"/>
      <c r="AG39" s="32"/>
      <c r="AH39" s="32"/>
      <c r="AI39" s="32"/>
      <c r="AJ39" s="32"/>
      <c r="AK39" s="32"/>
      <c r="AL39" s="32"/>
      <c r="AM39" s="32"/>
      <c r="AN39" s="32"/>
      <c r="AO39" s="32"/>
      <c r="AP39" s="32"/>
      <c r="AQ39" s="32"/>
      <c r="AR39" s="32"/>
      <c r="AS39" s="32"/>
      <c r="AT39" s="32"/>
      <c r="AU39" s="32"/>
      <c r="AV39" s="32"/>
      <c r="AW39" s="32"/>
      <c r="AX39" s="32"/>
      <c r="AY39" s="32"/>
      <c r="AZ39" s="32"/>
      <c r="BA39" s="32"/>
      <c r="BB39" s="32"/>
      <c r="BC39" s="32"/>
      <c r="BD39" s="32"/>
      <c r="BE39" s="32"/>
      <c r="BF39" s="32"/>
      <c r="BG39" s="32"/>
      <c r="BH39" s="32"/>
      <c r="BI39" s="32"/>
      <c r="BJ39" s="32"/>
      <c r="BK39" s="32"/>
      <c r="BL39" s="32"/>
      <c r="BM39" s="32"/>
      <c r="BN39" s="32"/>
    </row>
    <row r="40" spans="1:66" ht="18.75" customHeight="1" x14ac:dyDescent="0.4">
      <c r="A40" s="32"/>
      <c r="R40" s="32"/>
      <c r="S40" s="32"/>
      <c r="T40" s="32"/>
      <c r="U40" s="32"/>
      <c r="V40" s="32"/>
      <c r="W40" s="32"/>
      <c r="X40" s="32"/>
      <c r="Y40" s="32"/>
      <c r="Z40" s="32"/>
      <c r="AA40" s="32"/>
      <c r="AB40" s="32"/>
      <c r="AC40" s="32"/>
      <c r="AD40" s="32"/>
      <c r="AE40" s="32"/>
      <c r="AF40" s="32"/>
      <c r="AG40" s="32"/>
      <c r="AH40" s="32"/>
      <c r="AI40" s="32"/>
      <c r="AJ40" s="32"/>
      <c r="AK40" s="32"/>
      <c r="AL40" s="32"/>
      <c r="AM40" s="32"/>
      <c r="AN40" s="32"/>
      <c r="AO40" s="32"/>
      <c r="AP40" s="32"/>
      <c r="AQ40" s="32"/>
      <c r="AR40" s="32"/>
      <c r="AS40" s="32"/>
      <c r="AT40" s="32"/>
      <c r="AU40" s="32"/>
      <c r="AV40" s="32"/>
      <c r="AW40" s="32"/>
      <c r="AX40" s="32"/>
      <c r="AY40" s="32"/>
      <c r="AZ40" s="32"/>
      <c r="BA40" s="32"/>
      <c r="BB40" s="32"/>
      <c r="BC40" s="32"/>
      <c r="BD40" s="32"/>
      <c r="BE40" s="32"/>
      <c r="BF40" s="32"/>
      <c r="BG40" s="32"/>
      <c r="BH40" s="32"/>
      <c r="BI40" s="32"/>
      <c r="BJ40" s="32"/>
      <c r="BK40" s="32"/>
      <c r="BL40" s="32"/>
      <c r="BM40" s="32"/>
      <c r="BN40" s="32"/>
    </row>
    <row r="41" spans="1:66" ht="18.75" customHeight="1" x14ac:dyDescent="0.4">
      <c r="A41" s="32"/>
      <c r="R41" s="32"/>
      <c r="S41" s="32"/>
      <c r="T41" s="32"/>
      <c r="U41" s="32"/>
      <c r="V41" s="32"/>
      <c r="W41" s="32"/>
      <c r="X41" s="32"/>
      <c r="Y41" s="32"/>
      <c r="Z41" s="32"/>
      <c r="AA41" s="32"/>
      <c r="AB41" s="32"/>
      <c r="AC41" s="32"/>
      <c r="AD41" s="32"/>
      <c r="AE41" s="32"/>
      <c r="AF41" s="32"/>
      <c r="AG41" s="32"/>
      <c r="AH41" s="32"/>
      <c r="AI41" s="32"/>
      <c r="AJ41" s="32"/>
      <c r="AK41" s="32"/>
      <c r="AL41" s="32"/>
      <c r="AM41" s="32"/>
      <c r="AN41" s="32"/>
      <c r="AO41" s="32"/>
      <c r="AP41" s="32"/>
      <c r="AQ41" s="32"/>
      <c r="AR41" s="32"/>
      <c r="AS41" s="32"/>
      <c r="AT41" s="32"/>
      <c r="AU41" s="32"/>
      <c r="AV41" s="32"/>
      <c r="AW41" s="32"/>
      <c r="AX41" s="32"/>
      <c r="AY41" s="32"/>
      <c r="AZ41" s="32"/>
      <c r="BA41" s="32"/>
      <c r="BB41" s="32"/>
      <c r="BC41" s="32"/>
      <c r="BD41" s="32"/>
      <c r="BE41" s="32"/>
      <c r="BF41" s="32"/>
      <c r="BG41" s="32"/>
      <c r="BH41" s="32"/>
      <c r="BI41" s="32"/>
      <c r="BJ41" s="32"/>
      <c r="BK41" s="32"/>
      <c r="BL41" s="32"/>
      <c r="BM41" s="32"/>
      <c r="BN41" s="32"/>
    </row>
    <row r="42" spans="1:66" x14ac:dyDescent="0.4">
      <c r="A42" s="32"/>
      <c r="R42" s="32"/>
      <c r="S42" s="32"/>
      <c r="T42" s="32"/>
      <c r="U42" s="32"/>
      <c r="V42" s="32"/>
      <c r="W42" s="32"/>
      <c r="X42" s="32"/>
      <c r="Y42" s="32"/>
      <c r="Z42" s="32"/>
      <c r="AA42" s="32"/>
      <c r="AB42" s="32"/>
      <c r="AC42" s="32"/>
      <c r="AD42" s="32"/>
      <c r="AE42" s="32"/>
      <c r="AF42" s="32"/>
      <c r="AG42" s="32"/>
      <c r="AH42" s="32"/>
      <c r="AI42" s="32"/>
      <c r="AJ42" s="32"/>
      <c r="AK42" s="32"/>
      <c r="AL42" s="32"/>
      <c r="AM42" s="32"/>
      <c r="AN42" s="32"/>
      <c r="AO42" s="32"/>
      <c r="AP42" s="32"/>
      <c r="AQ42" s="32"/>
      <c r="AR42" s="32"/>
      <c r="AS42" s="32"/>
      <c r="AT42" s="32"/>
      <c r="AU42" s="32"/>
      <c r="AV42" s="32"/>
      <c r="AW42" s="32"/>
      <c r="AX42" s="32"/>
      <c r="AY42" s="32"/>
      <c r="AZ42" s="32"/>
      <c r="BA42" s="32"/>
      <c r="BB42" s="32"/>
      <c r="BC42" s="32"/>
      <c r="BD42" s="32"/>
      <c r="BE42" s="32"/>
      <c r="BF42" s="32"/>
      <c r="BG42" s="32"/>
      <c r="BH42" s="32"/>
      <c r="BI42" s="32"/>
      <c r="BJ42" s="32"/>
      <c r="BK42" s="32"/>
      <c r="BL42" s="32"/>
      <c r="BM42" s="32"/>
      <c r="BN42" s="32"/>
    </row>
    <row r="43" spans="1:66" ht="21" customHeight="1" x14ac:dyDescent="0.4">
      <c r="A43" s="32"/>
      <c r="R43" s="32"/>
      <c r="S43" s="32"/>
      <c r="T43" s="32"/>
      <c r="U43" s="32"/>
      <c r="V43" s="32"/>
      <c r="W43" s="32"/>
      <c r="X43" s="32"/>
      <c r="Y43" s="32"/>
      <c r="Z43" s="32"/>
      <c r="AA43" s="32"/>
      <c r="AB43" s="32"/>
      <c r="AC43" s="32"/>
      <c r="AD43" s="32"/>
      <c r="AE43" s="32"/>
      <c r="AF43" s="32"/>
      <c r="AG43" s="32"/>
      <c r="AH43" s="32"/>
      <c r="AI43" s="32"/>
      <c r="AJ43" s="32"/>
      <c r="AK43" s="32"/>
      <c r="AL43" s="32"/>
      <c r="AM43" s="32"/>
      <c r="AN43" s="32"/>
      <c r="AO43" s="32"/>
      <c r="AP43" s="32"/>
      <c r="AQ43" s="32"/>
      <c r="AR43" s="32"/>
      <c r="AS43" s="32"/>
      <c r="AT43" s="32"/>
      <c r="AU43" s="32"/>
      <c r="AV43" s="32"/>
      <c r="AW43" s="32"/>
      <c r="AX43" s="32"/>
      <c r="AY43" s="32"/>
      <c r="AZ43" s="32"/>
      <c r="BA43" s="32"/>
      <c r="BB43" s="32"/>
      <c r="BC43" s="32"/>
      <c r="BD43" s="32"/>
      <c r="BE43" s="32"/>
      <c r="BF43" s="32"/>
      <c r="BG43" s="32"/>
      <c r="BH43" s="32"/>
      <c r="BI43" s="32"/>
      <c r="BJ43" s="32"/>
      <c r="BK43" s="32"/>
      <c r="BL43" s="32"/>
      <c r="BM43" s="32"/>
      <c r="BN43" s="32"/>
    </row>
    <row r="44" spans="1:66" ht="21" customHeight="1" x14ac:dyDescent="0.4">
      <c r="A44" s="32"/>
      <c r="R44" s="32"/>
      <c r="S44" s="32"/>
      <c r="T44" s="32"/>
      <c r="U44" s="32"/>
      <c r="V44" s="32"/>
      <c r="W44" s="32"/>
      <c r="X44" s="32"/>
      <c r="Y44" s="32"/>
      <c r="Z44" s="32"/>
      <c r="AA44" s="32"/>
      <c r="AB44" s="32"/>
      <c r="AC44" s="32"/>
      <c r="AD44" s="32"/>
      <c r="AE44" s="32"/>
      <c r="AF44" s="32"/>
      <c r="AG44" s="32"/>
      <c r="AH44" s="32"/>
      <c r="AI44" s="32"/>
      <c r="AJ44" s="32"/>
      <c r="AK44" s="32"/>
      <c r="AL44" s="32"/>
      <c r="AM44" s="32"/>
      <c r="AN44" s="32"/>
      <c r="AO44" s="32"/>
      <c r="AP44" s="32"/>
      <c r="AQ44" s="32"/>
      <c r="AR44" s="32"/>
      <c r="AS44" s="32"/>
      <c r="AT44" s="32"/>
      <c r="AU44" s="32"/>
      <c r="AV44" s="32"/>
      <c r="AW44" s="32"/>
      <c r="AX44" s="32"/>
      <c r="AY44" s="32"/>
      <c r="AZ44" s="32"/>
      <c r="BA44" s="32"/>
      <c r="BB44" s="32"/>
      <c r="BC44" s="32"/>
      <c r="BD44" s="32"/>
      <c r="BE44" s="32"/>
      <c r="BF44" s="32"/>
      <c r="BG44" s="32"/>
      <c r="BH44" s="32"/>
      <c r="BI44" s="32"/>
      <c r="BJ44" s="32"/>
      <c r="BK44" s="32"/>
      <c r="BL44" s="32"/>
      <c r="BM44" s="32"/>
      <c r="BN44" s="32"/>
    </row>
    <row r="45" spans="1:66" ht="21" customHeight="1" x14ac:dyDescent="0.4">
      <c r="A45" s="32"/>
      <c r="R45" s="32"/>
      <c r="S45" s="32"/>
      <c r="T45" s="32"/>
      <c r="U45" s="32"/>
      <c r="V45" s="32"/>
      <c r="W45" s="32"/>
      <c r="X45" s="32"/>
      <c r="Y45" s="32"/>
      <c r="Z45" s="32"/>
      <c r="AA45" s="32"/>
      <c r="AB45" s="32"/>
      <c r="AC45" s="32"/>
      <c r="AD45" s="32"/>
      <c r="AE45" s="32"/>
      <c r="AF45" s="32"/>
      <c r="AG45" s="32"/>
      <c r="AH45" s="32"/>
      <c r="AI45" s="32"/>
      <c r="AJ45" s="32"/>
      <c r="AK45" s="32"/>
      <c r="AL45" s="32"/>
      <c r="AM45" s="32"/>
      <c r="AN45" s="32"/>
      <c r="AO45" s="32"/>
      <c r="AP45" s="32"/>
      <c r="AQ45" s="32"/>
      <c r="AR45" s="32"/>
      <c r="AS45" s="32"/>
      <c r="AT45" s="32"/>
      <c r="AU45" s="32"/>
      <c r="AV45" s="32"/>
      <c r="AW45" s="32"/>
      <c r="AX45" s="32"/>
      <c r="AY45" s="32"/>
      <c r="AZ45" s="32"/>
      <c r="BA45" s="32"/>
      <c r="BB45" s="32"/>
      <c r="BC45" s="32"/>
      <c r="BD45" s="32"/>
      <c r="BE45" s="32"/>
      <c r="BF45" s="32"/>
      <c r="BG45" s="32"/>
      <c r="BH45" s="32"/>
      <c r="BI45" s="32"/>
      <c r="BJ45" s="32"/>
      <c r="BK45" s="32"/>
      <c r="BL45" s="32"/>
      <c r="BM45" s="32"/>
      <c r="BN45" s="32"/>
    </row>
    <row r="46" spans="1:66" ht="21" customHeight="1" x14ac:dyDescent="0.4">
      <c r="A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c r="BI46" s="32"/>
      <c r="BJ46" s="32"/>
      <c r="BK46" s="32"/>
      <c r="BL46" s="32"/>
      <c r="BM46" s="32"/>
      <c r="BN46" s="32"/>
    </row>
    <row r="47" spans="1:66" ht="21" customHeight="1" thickBot="1" x14ac:dyDescent="0.45">
      <c r="A47" s="32"/>
      <c r="R47" s="32"/>
      <c r="S47" s="32"/>
      <c r="T47" s="32"/>
      <c r="U47" s="32"/>
      <c r="V47" s="32"/>
      <c r="W47" s="32"/>
      <c r="X47" s="32"/>
      <c r="Y47" s="32"/>
      <c r="Z47" s="32"/>
      <c r="AA47" s="32"/>
      <c r="AB47" s="32"/>
      <c r="AC47" s="32"/>
      <c r="AD47" s="32"/>
      <c r="AE47" s="32"/>
      <c r="AF47" s="32"/>
      <c r="AG47" s="32"/>
      <c r="AH47" s="32"/>
      <c r="AI47" s="32"/>
      <c r="AJ47" s="32"/>
      <c r="AK47" s="32"/>
      <c r="AL47" s="32"/>
      <c r="AM47" s="32"/>
      <c r="AN47" s="32"/>
      <c r="AO47" s="32"/>
      <c r="AP47" s="32"/>
      <c r="AQ47" s="32"/>
      <c r="AR47" s="32"/>
      <c r="AS47" s="32"/>
      <c r="AT47" s="32"/>
      <c r="AU47" s="32"/>
      <c r="AV47" s="32"/>
      <c r="AW47" s="32"/>
      <c r="AX47" s="32"/>
      <c r="AY47" s="32"/>
      <c r="AZ47" s="32"/>
      <c r="BA47" s="32"/>
      <c r="BB47" s="32"/>
      <c r="BC47" s="32"/>
      <c r="BD47" s="32"/>
      <c r="BE47" s="32"/>
      <c r="BF47" s="32"/>
      <c r="BG47" s="32"/>
      <c r="BH47" s="32"/>
      <c r="BI47" s="32"/>
      <c r="BJ47" s="32"/>
      <c r="BK47" s="32"/>
      <c r="BL47" s="32"/>
      <c r="BM47" s="32"/>
      <c r="BN47" s="32"/>
    </row>
    <row r="48" spans="1:66" ht="20.100000000000001" customHeight="1" thickBot="1" x14ac:dyDescent="0.45">
      <c r="A48" s="32"/>
      <c r="O48" s="97" t="s">
        <v>77</v>
      </c>
      <c r="P48" s="99" t="s">
        <v>7</v>
      </c>
      <c r="Q48" s="100"/>
      <c r="R48" s="32"/>
      <c r="S48" s="32"/>
      <c r="T48" s="32"/>
      <c r="U48" s="32"/>
      <c r="V48" s="32"/>
      <c r="W48" s="32"/>
      <c r="X48" s="32"/>
      <c r="Y48" s="32"/>
      <c r="Z48" s="32"/>
      <c r="AA48" s="32"/>
      <c r="AB48" s="32"/>
      <c r="AC48" s="32"/>
      <c r="AD48" s="32"/>
      <c r="AE48" s="32"/>
      <c r="AF48" s="32"/>
      <c r="AG48" s="32"/>
      <c r="AH48" s="32"/>
      <c r="AI48" s="32"/>
      <c r="AJ48" s="32"/>
      <c r="AK48" s="32"/>
      <c r="AL48" s="32"/>
      <c r="AM48" s="32"/>
      <c r="AN48" s="32"/>
      <c r="AO48" s="32"/>
      <c r="AP48" s="32"/>
      <c r="AQ48" s="32"/>
      <c r="AR48" s="32"/>
      <c r="AS48" s="32"/>
      <c r="AT48" s="32"/>
      <c r="AU48" s="32"/>
      <c r="AV48" s="32"/>
      <c r="AW48" s="32"/>
      <c r="AX48" s="32"/>
      <c r="AY48" s="32"/>
      <c r="AZ48" s="32"/>
      <c r="BA48" s="32"/>
      <c r="BB48" s="32"/>
      <c r="BC48" s="32"/>
      <c r="BD48" s="32"/>
      <c r="BE48" s="32"/>
      <c r="BF48" s="32"/>
      <c r="BG48" s="32"/>
      <c r="BH48" s="32"/>
      <c r="BI48" s="32"/>
      <c r="BJ48" s="32"/>
      <c r="BK48" s="32"/>
      <c r="BL48" s="32"/>
      <c r="BM48" s="32"/>
      <c r="BN48" s="32"/>
    </row>
    <row r="49" spans="1:66" ht="20.100000000000001" customHeight="1" thickBot="1" x14ac:dyDescent="0.45">
      <c r="A49" s="32"/>
      <c r="O49" s="98"/>
      <c r="P49" s="53" t="s">
        <v>155</v>
      </c>
      <c r="Q49" s="52" t="s">
        <v>91</v>
      </c>
      <c r="R49" s="32"/>
      <c r="S49" s="32"/>
      <c r="T49" s="32"/>
      <c r="U49" s="32"/>
      <c r="V49" s="32"/>
      <c r="W49" s="32"/>
      <c r="X49" s="32"/>
      <c r="Y49" s="32"/>
      <c r="Z49" s="32"/>
      <c r="AA49" s="32"/>
      <c r="AB49" s="32"/>
      <c r="AC49" s="32"/>
      <c r="AD49" s="32"/>
      <c r="AE49" s="32"/>
      <c r="AF49" s="32"/>
      <c r="AG49" s="32"/>
      <c r="AH49" s="32"/>
      <c r="AI49" s="32"/>
      <c r="AJ49" s="32"/>
      <c r="AK49" s="32"/>
      <c r="AL49" s="32"/>
      <c r="AM49" s="32"/>
      <c r="AN49" s="32"/>
      <c r="AO49" s="32"/>
      <c r="AP49" s="32"/>
      <c r="AQ49" s="32"/>
      <c r="AR49" s="32"/>
      <c r="AS49" s="32"/>
      <c r="AT49" s="32"/>
      <c r="AU49" s="32"/>
      <c r="AV49" s="32"/>
      <c r="AW49" s="32"/>
      <c r="AX49" s="32"/>
      <c r="AY49" s="32"/>
      <c r="AZ49" s="32"/>
      <c r="BA49" s="32"/>
      <c r="BB49" s="32"/>
      <c r="BC49" s="32"/>
      <c r="BD49" s="32"/>
      <c r="BE49" s="32"/>
      <c r="BF49" s="32"/>
      <c r="BG49" s="32"/>
      <c r="BH49" s="32"/>
      <c r="BI49" s="32"/>
      <c r="BJ49" s="32"/>
      <c r="BK49" s="32"/>
      <c r="BL49" s="32"/>
      <c r="BM49" s="32"/>
      <c r="BN49" s="32"/>
    </row>
    <row r="50" spans="1:66" ht="20.100000000000001" customHeight="1" x14ac:dyDescent="0.4">
      <c r="A50" s="32"/>
      <c r="O50" s="102" t="s">
        <v>76</v>
      </c>
      <c r="P50" s="84">
        <f>児童生徒による授業評価!D45</f>
        <v>2</v>
      </c>
      <c r="Q50" s="82">
        <f>教師による授業評価!D45</f>
        <v>1.8</v>
      </c>
      <c r="R50" s="32"/>
      <c r="S50" s="32"/>
      <c r="T50" s="32"/>
      <c r="U50" s="32"/>
      <c r="V50" s="32"/>
      <c r="W50" s="32"/>
      <c r="X50" s="32"/>
      <c r="Y50" s="32"/>
      <c r="Z50" s="32"/>
      <c r="AA50" s="32"/>
      <c r="AB50" s="32"/>
      <c r="AC50" s="32"/>
      <c r="AD50" s="32"/>
      <c r="AE50" s="32"/>
      <c r="AF50" s="32"/>
      <c r="AG50" s="32"/>
      <c r="AH50" s="32"/>
      <c r="AI50" s="32"/>
      <c r="AJ50" s="32"/>
      <c r="AK50" s="32"/>
      <c r="AL50" s="32"/>
      <c r="AM50" s="32"/>
      <c r="AN50" s="32"/>
      <c r="AO50" s="32"/>
      <c r="AP50" s="32"/>
      <c r="AQ50" s="32"/>
      <c r="AR50" s="32"/>
      <c r="AS50" s="32"/>
      <c r="AT50" s="32"/>
      <c r="AU50" s="32"/>
      <c r="AV50" s="32"/>
      <c r="AW50" s="32"/>
      <c r="AX50" s="32"/>
      <c r="AY50" s="32"/>
      <c r="AZ50" s="32"/>
      <c r="BA50" s="32"/>
      <c r="BB50" s="32"/>
      <c r="BC50" s="32"/>
      <c r="BD50" s="32"/>
      <c r="BE50" s="32"/>
      <c r="BF50" s="32"/>
      <c r="BG50" s="32"/>
      <c r="BH50" s="32"/>
      <c r="BI50" s="32"/>
      <c r="BJ50" s="32"/>
      <c r="BK50" s="32"/>
      <c r="BL50" s="32"/>
      <c r="BM50" s="32"/>
      <c r="BN50" s="32"/>
    </row>
    <row r="51" spans="1:66" ht="20.100000000000001" customHeight="1" x14ac:dyDescent="0.4">
      <c r="A51" s="32"/>
      <c r="O51" s="86"/>
      <c r="P51" s="83"/>
      <c r="Q51" s="81"/>
      <c r="R51" s="32"/>
      <c r="S51" s="32"/>
      <c r="T51" s="32"/>
      <c r="U51" s="32"/>
      <c r="V51" s="32"/>
      <c r="W51" s="32"/>
      <c r="X51" s="32"/>
      <c r="Y51" s="32"/>
      <c r="Z51" s="32"/>
      <c r="AA51" s="32"/>
      <c r="AB51" s="32"/>
      <c r="AC51" s="32"/>
      <c r="AD51" s="32"/>
      <c r="AE51" s="32"/>
      <c r="AF51" s="32"/>
      <c r="AG51" s="32"/>
      <c r="AH51" s="32"/>
      <c r="AI51" s="32"/>
      <c r="AJ51" s="32"/>
      <c r="AK51" s="32"/>
      <c r="AL51" s="32"/>
      <c r="AM51" s="32"/>
      <c r="AN51" s="32"/>
      <c r="AO51" s="32"/>
      <c r="AP51" s="32"/>
      <c r="AQ51" s="32"/>
      <c r="AR51" s="32"/>
      <c r="AS51" s="32"/>
      <c r="AT51" s="32"/>
      <c r="AU51" s="32"/>
      <c r="AV51" s="32"/>
      <c r="AW51" s="32"/>
      <c r="AX51" s="32"/>
      <c r="AY51" s="32"/>
      <c r="AZ51" s="32"/>
      <c r="BA51" s="32"/>
      <c r="BB51" s="32"/>
      <c r="BC51" s="32"/>
      <c r="BD51" s="32"/>
      <c r="BE51" s="32"/>
      <c r="BF51" s="32"/>
      <c r="BG51" s="32"/>
      <c r="BH51" s="32"/>
      <c r="BI51" s="32"/>
      <c r="BJ51" s="32"/>
      <c r="BK51" s="32"/>
      <c r="BL51" s="32"/>
      <c r="BM51" s="32"/>
      <c r="BN51" s="32"/>
    </row>
    <row r="52" spans="1:66" ht="20.100000000000001" customHeight="1" x14ac:dyDescent="0.4">
      <c r="A52" s="32"/>
      <c r="O52" s="86" t="s">
        <v>75</v>
      </c>
      <c r="P52" s="83">
        <f>児童生徒による授業評価!E45</f>
        <v>2</v>
      </c>
      <c r="Q52" s="81">
        <f>教師による授業評価!E45</f>
        <v>1.8</v>
      </c>
      <c r="R52" s="32"/>
      <c r="S52" s="32"/>
      <c r="T52" s="32"/>
      <c r="U52" s="32"/>
      <c r="V52" s="32"/>
      <c r="W52" s="32"/>
      <c r="X52" s="32"/>
      <c r="Y52" s="32"/>
      <c r="Z52" s="32"/>
      <c r="AA52" s="32"/>
      <c r="AB52" s="32"/>
      <c r="AC52" s="32"/>
      <c r="AD52" s="32"/>
      <c r="AE52" s="32"/>
      <c r="AF52" s="32"/>
      <c r="AG52" s="32"/>
      <c r="AH52" s="32"/>
      <c r="AI52" s="32"/>
      <c r="AJ52" s="32"/>
      <c r="AK52" s="32"/>
      <c r="AL52" s="32"/>
      <c r="AM52" s="32"/>
      <c r="AN52" s="32"/>
      <c r="AO52" s="32"/>
      <c r="AP52" s="32"/>
      <c r="AQ52" s="32"/>
      <c r="AR52" s="32"/>
      <c r="AS52" s="32"/>
      <c r="AT52" s="32"/>
      <c r="AU52" s="32"/>
      <c r="AV52" s="32"/>
      <c r="AW52" s="32"/>
      <c r="AX52" s="32"/>
      <c r="AY52" s="32"/>
      <c r="AZ52" s="32"/>
      <c r="BA52" s="32"/>
      <c r="BB52" s="32"/>
      <c r="BC52" s="32"/>
      <c r="BD52" s="32"/>
      <c r="BE52" s="32"/>
      <c r="BF52" s="32"/>
      <c r="BG52" s="32"/>
      <c r="BH52" s="32"/>
      <c r="BI52" s="32"/>
      <c r="BJ52" s="32"/>
      <c r="BK52" s="32"/>
      <c r="BL52" s="32"/>
      <c r="BM52" s="32"/>
      <c r="BN52" s="32"/>
    </row>
    <row r="53" spans="1:66" ht="20.100000000000001" customHeight="1" x14ac:dyDescent="0.4">
      <c r="A53" s="32"/>
      <c r="O53" s="86"/>
      <c r="P53" s="83"/>
      <c r="Q53" s="81"/>
      <c r="R53" s="32"/>
      <c r="S53" s="32"/>
      <c r="T53" s="32"/>
      <c r="U53" s="32"/>
      <c r="V53" s="32"/>
      <c r="W53" s="32"/>
      <c r="X53" s="32"/>
      <c r="Y53" s="32"/>
      <c r="Z53" s="32"/>
      <c r="AA53" s="32"/>
      <c r="AB53" s="32"/>
      <c r="AC53" s="32"/>
      <c r="AD53" s="32"/>
      <c r="AE53" s="32"/>
      <c r="AF53" s="32"/>
      <c r="AG53" s="32"/>
      <c r="AH53" s="32"/>
      <c r="AI53" s="32"/>
      <c r="AJ53" s="32"/>
      <c r="AK53" s="32"/>
      <c r="AL53" s="32"/>
      <c r="AM53" s="32"/>
      <c r="AN53" s="32"/>
      <c r="AO53" s="32"/>
      <c r="AP53" s="32"/>
      <c r="AQ53" s="32"/>
      <c r="AR53" s="32"/>
      <c r="AS53" s="32"/>
      <c r="AT53" s="32"/>
      <c r="AU53" s="32"/>
      <c r="AV53" s="32"/>
      <c r="AW53" s="32"/>
      <c r="AX53" s="32"/>
      <c r="AY53" s="32"/>
      <c r="AZ53" s="32"/>
      <c r="BA53" s="32"/>
      <c r="BB53" s="32"/>
      <c r="BC53" s="32"/>
      <c r="BD53" s="32"/>
      <c r="BE53" s="32"/>
      <c r="BF53" s="32"/>
      <c r="BG53" s="32"/>
      <c r="BH53" s="32"/>
      <c r="BI53" s="32"/>
      <c r="BJ53" s="32"/>
      <c r="BK53" s="32"/>
      <c r="BL53" s="32"/>
      <c r="BM53" s="32"/>
      <c r="BN53" s="32"/>
    </row>
    <row r="54" spans="1:66" ht="20.100000000000001" customHeight="1" x14ac:dyDescent="0.4">
      <c r="A54" s="32"/>
      <c r="O54" s="86" t="s">
        <v>74</v>
      </c>
      <c r="P54" s="83">
        <f>児童生徒による授業評価!F45</f>
        <v>2.6</v>
      </c>
      <c r="Q54" s="81">
        <f>教師による授業評価!F45</f>
        <v>2.2000000000000002</v>
      </c>
      <c r="R54" s="32"/>
      <c r="S54" s="32"/>
      <c r="T54" s="32"/>
      <c r="U54" s="32"/>
      <c r="V54" s="32"/>
      <c r="W54" s="32"/>
      <c r="X54" s="32"/>
      <c r="Y54" s="32"/>
      <c r="Z54" s="32"/>
      <c r="AA54" s="32"/>
      <c r="AB54" s="32"/>
      <c r="AC54" s="32"/>
      <c r="AD54" s="32"/>
      <c r="AE54" s="32"/>
      <c r="AF54" s="32"/>
      <c r="AG54" s="32"/>
      <c r="AH54" s="32"/>
      <c r="AI54" s="32"/>
      <c r="AJ54" s="32"/>
      <c r="AK54" s="32"/>
      <c r="AL54" s="32"/>
      <c r="AM54" s="32"/>
      <c r="AN54" s="32"/>
      <c r="AO54" s="32"/>
      <c r="AP54" s="32"/>
      <c r="AQ54" s="32"/>
      <c r="AR54" s="32"/>
      <c r="AS54" s="32"/>
      <c r="AT54" s="32"/>
      <c r="AU54" s="32"/>
      <c r="AV54" s="32"/>
      <c r="AW54" s="32"/>
      <c r="AX54" s="32"/>
      <c r="AY54" s="32"/>
      <c r="AZ54" s="32"/>
      <c r="BA54" s="32"/>
      <c r="BB54" s="32"/>
      <c r="BC54" s="32"/>
      <c r="BD54" s="32"/>
      <c r="BE54" s="32"/>
      <c r="BF54" s="32"/>
      <c r="BG54" s="32"/>
      <c r="BH54" s="32"/>
      <c r="BI54" s="32"/>
      <c r="BJ54" s="32"/>
      <c r="BK54" s="32"/>
      <c r="BL54" s="32"/>
      <c r="BM54" s="32"/>
      <c r="BN54" s="32"/>
    </row>
    <row r="55" spans="1:66" ht="20.100000000000001" customHeight="1" x14ac:dyDescent="0.4">
      <c r="A55" s="32"/>
      <c r="O55" s="86"/>
      <c r="P55" s="83"/>
      <c r="Q55" s="81"/>
      <c r="R55" s="32"/>
      <c r="S55" s="32"/>
      <c r="T55" s="32"/>
      <c r="U55" s="32"/>
      <c r="V55" s="32"/>
      <c r="W55" s="32"/>
      <c r="X55" s="32"/>
      <c r="Y55" s="32"/>
      <c r="Z55" s="32"/>
      <c r="AA55" s="32"/>
      <c r="AB55" s="32"/>
      <c r="AC55" s="32"/>
      <c r="AD55" s="32"/>
      <c r="AE55" s="32"/>
      <c r="AF55" s="32"/>
      <c r="AG55" s="32"/>
      <c r="AH55" s="32"/>
      <c r="AI55" s="32"/>
      <c r="AJ55" s="32"/>
      <c r="AK55" s="32"/>
      <c r="AL55" s="32"/>
      <c r="AM55" s="32"/>
      <c r="AN55" s="32"/>
      <c r="AO55" s="32"/>
      <c r="AP55" s="32"/>
      <c r="AQ55" s="32"/>
      <c r="AR55" s="32"/>
      <c r="AS55" s="32"/>
      <c r="AT55" s="32"/>
      <c r="AU55" s="32"/>
      <c r="AV55" s="32"/>
      <c r="AW55" s="32"/>
      <c r="AX55" s="32"/>
      <c r="AY55" s="32"/>
      <c r="AZ55" s="32"/>
      <c r="BA55" s="32"/>
      <c r="BB55" s="32"/>
      <c r="BC55" s="32"/>
      <c r="BD55" s="32"/>
      <c r="BE55" s="32"/>
      <c r="BF55" s="32"/>
      <c r="BG55" s="32"/>
      <c r="BH55" s="32"/>
      <c r="BI55" s="32"/>
      <c r="BJ55" s="32"/>
      <c r="BK55" s="32"/>
      <c r="BL55" s="32"/>
      <c r="BM55" s="32"/>
      <c r="BN55" s="32"/>
    </row>
    <row r="56" spans="1:66" ht="20.100000000000001" customHeight="1" x14ac:dyDescent="0.4">
      <c r="A56" s="32"/>
      <c r="O56" s="86" t="s">
        <v>73</v>
      </c>
      <c r="P56" s="83">
        <f>児童生徒による授業評価!G45</f>
        <v>2.75</v>
      </c>
      <c r="Q56" s="81">
        <f>教師による授業評価!G45</f>
        <v>1.8</v>
      </c>
      <c r="R56" s="32"/>
      <c r="S56" s="32"/>
      <c r="T56" s="32"/>
      <c r="U56" s="32"/>
      <c r="V56" s="32"/>
      <c r="W56" s="32"/>
      <c r="X56" s="32"/>
      <c r="Y56" s="32"/>
      <c r="Z56" s="32"/>
      <c r="AA56" s="32"/>
      <c r="AB56" s="32"/>
      <c r="AC56" s="32"/>
      <c r="AD56" s="32"/>
      <c r="AE56" s="32"/>
      <c r="AF56" s="32"/>
      <c r="AG56" s="32"/>
      <c r="AH56" s="32"/>
      <c r="AI56" s="32"/>
      <c r="AJ56" s="32"/>
      <c r="AK56" s="32"/>
      <c r="AL56" s="32"/>
      <c r="AM56" s="32"/>
      <c r="AN56" s="32"/>
      <c r="AO56" s="32"/>
      <c r="AP56" s="32"/>
      <c r="AQ56" s="32"/>
      <c r="AR56" s="32"/>
      <c r="AS56" s="32"/>
      <c r="AT56" s="32"/>
      <c r="AU56" s="32"/>
      <c r="AV56" s="32"/>
      <c r="AW56" s="32"/>
      <c r="AX56" s="32"/>
      <c r="AY56" s="32"/>
      <c r="AZ56" s="32"/>
      <c r="BA56" s="32"/>
      <c r="BB56" s="32"/>
      <c r="BC56" s="32"/>
      <c r="BD56" s="32"/>
      <c r="BE56" s="32"/>
      <c r="BF56" s="32"/>
      <c r="BG56" s="32"/>
      <c r="BH56" s="32"/>
      <c r="BI56" s="32"/>
      <c r="BJ56" s="32"/>
      <c r="BK56" s="32"/>
      <c r="BL56" s="32"/>
      <c r="BM56" s="32"/>
      <c r="BN56" s="32"/>
    </row>
    <row r="57" spans="1:66" ht="20.100000000000001" customHeight="1" x14ac:dyDescent="0.4">
      <c r="A57" s="32"/>
      <c r="O57" s="86"/>
      <c r="P57" s="83"/>
      <c r="Q57" s="81"/>
      <c r="R57" s="32"/>
      <c r="S57" s="32"/>
      <c r="T57" s="32"/>
      <c r="U57" s="32"/>
      <c r="V57" s="32"/>
      <c r="W57" s="32"/>
      <c r="X57" s="32"/>
      <c r="Y57" s="32"/>
      <c r="Z57" s="32"/>
      <c r="AA57" s="32"/>
      <c r="AB57" s="32"/>
      <c r="AC57" s="32"/>
      <c r="AD57" s="32"/>
      <c r="AE57" s="32"/>
      <c r="AF57" s="32"/>
      <c r="AG57" s="32"/>
      <c r="AH57" s="32"/>
      <c r="AI57" s="32"/>
      <c r="AJ57" s="32"/>
      <c r="AK57" s="32"/>
      <c r="AL57" s="32"/>
      <c r="AM57" s="32"/>
      <c r="AN57" s="32"/>
      <c r="AO57" s="32"/>
      <c r="AP57" s="32"/>
      <c r="AQ57" s="32"/>
      <c r="AR57" s="32"/>
      <c r="AS57" s="32"/>
      <c r="AT57" s="32"/>
      <c r="AU57" s="32"/>
      <c r="AV57" s="32"/>
      <c r="AW57" s="32"/>
      <c r="AX57" s="32"/>
      <c r="AY57" s="32"/>
      <c r="AZ57" s="32"/>
      <c r="BA57" s="32"/>
      <c r="BB57" s="32"/>
      <c r="BC57" s="32"/>
      <c r="BD57" s="32"/>
      <c r="BE57" s="32"/>
      <c r="BF57" s="32"/>
      <c r="BG57" s="32"/>
      <c r="BH57" s="32"/>
      <c r="BI57" s="32"/>
      <c r="BJ57" s="32"/>
      <c r="BK57" s="32"/>
      <c r="BL57" s="32"/>
      <c r="BM57" s="32"/>
      <c r="BN57" s="32"/>
    </row>
    <row r="58" spans="1:66" ht="20.100000000000001" customHeight="1" x14ac:dyDescent="0.4">
      <c r="A58" s="32"/>
      <c r="O58" s="86" t="s">
        <v>72</v>
      </c>
      <c r="P58" s="83">
        <f>児童生徒による授業評価!H45</f>
        <v>1.8</v>
      </c>
      <c r="Q58" s="81">
        <f>教師による授業評価!H45</f>
        <v>2.2000000000000002</v>
      </c>
      <c r="R58" s="32"/>
      <c r="S58" s="32"/>
      <c r="T58" s="32"/>
      <c r="U58" s="32"/>
      <c r="V58" s="32"/>
      <c r="W58" s="32"/>
      <c r="X58" s="32"/>
      <c r="Y58" s="32"/>
      <c r="Z58" s="32"/>
      <c r="AA58" s="32"/>
      <c r="AB58" s="32"/>
      <c r="AC58" s="32"/>
      <c r="AD58" s="32"/>
      <c r="AE58" s="32"/>
      <c r="AF58" s="32"/>
      <c r="AG58" s="32"/>
      <c r="AH58" s="32"/>
      <c r="AI58" s="32"/>
      <c r="AJ58" s="32"/>
      <c r="AK58" s="32"/>
      <c r="AL58" s="32"/>
      <c r="AM58" s="32"/>
      <c r="AN58" s="32"/>
      <c r="AO58" s="32"/>
      <c r="AP58" s="32"/>
      <c r="AQ58" s="32"/>
      <c r="AR58" s="32"/>
      <c r="AS58" s="32"/>
      <c r="AT58" s="32"/>
      <c r="AU58" s="32"/>
      <c r="AV58" s="32"/>
      <c r="AW58" s="32"/>
      <c r="AX58" s="32"/>
      <c r="AY58" s="32"/>
      <c r="AZ58" s="32"/>
      <c r="BA58" s="32"/>
      <c r="BB58" s="32"/>
      <c r="BC58" s="32"/>
      <c r="BD58" s="32"/>
      <c r="BE58" s="32"/>
      <c r="BF58" s="32"/>
      <c r="BG58" s="32"/>
      <c r="BH58" s="32"/>
      <c r="BI58" s="32"/>
      <c r="BJ58" s="32"/>
      <c r="BK58" s="32"/>
      <c r="BL58" s="32"/>
      <c r="BM58" s="32"/>
      <c r="BN58" s="32"/>
    </row>
    <row r="59" spans="1:66" ht="20.100000000000001" customHeight="1" x14ac:dyDescent="0.4">
      <c r="A59" s="32"/>
      <c r="O59" s="86"/>
      <c r="P59" s="83"/>
      <c r="Q59" s="81"/>
      <c r="R59" s="32"/>
      <c r="S59" s="32"/>
      <c r="T59" s="32"/>
      <c r="U59" s="32"/>
      <c r="V59" s="32"/>
      <c r="W59" s="32"/>
      <c r="X59" s="32"/>
      <c r="Y59" s="32"/>
      <c r="Z59" s="32"/>
      <c r="AA59" s="32"/>
      <c r="AB59" s="32"/>
      <c r="AC59" s="32"/>
      <c r="AD59" s="32"/>
      <c r="AE59" s="32"/>
      <c r="AF59" s="32"/>
      <c r="AG59" s="32"/>
      <c r="AH59" s="32"/>
      <c r="AI59" s="32"/>
      <c r="AJ59" s="32"/>
      <c r="AK59" s="32"/>
      <c r="AL59" s="32"/>
      <c r="AM59" s="32"/>
      <c r="AN59" s="32"/>
      <c r="AO59" s="32"/>
      <c r="AP59" s="32"/>
      <c r="AQ59" s="32"/>
      <c r="AR59" s="32"/>
      <c r="AS59" s="32"/>
      <c r="AT59" s="32"/>
      <c r="AU59" s="32"/>
      <c r="AV59" s="32"/>
      <c r="AW59" s="32"/>
      <c r="AX59" s="32"/>
      <c r="AY59" s="32"/>
      <c r="AZ59" s="32"/>
      <c r="BA59" s="32"/>
      <c r="BB59" s="32"/>
      <c r="BC59" s="32"/>
      <c r="BD59" s="32"/>
      <c r="BE59" s="32"/>
      <c r="BF59" s="32"/>
      <c r="BG59" s="32"/>
      <c r="BH59" s="32"/>
      <c r="BI59" s="32"/>
      <c r="BJ59" s="32"/>
      <c r="BK59" s="32"/>
      <c r="BL59" s="32"/>
      <c r="BM59" s="32"/>
      <c r="BN59" s="32"/>
    </row>
    <row r="60" spans="1:66" ht="20.100000000000001" customHeight="1" x14ac:dyDescent="0.4">
      <c r="A60" s="32"/>
      <c r="O60" s="86" t="s">
        <v>71</v>
      </c>
      <c r="P60" s="83">
        <f>児童生徒による授業評価!I45</f>
        <v>2</v>
      </c>
      <c r="Q60" s="81">
        <f>教師による授業評価!I45</f>
        <v>1.8</v>
      </c>
      <c r="R60" s="32"/>
      <c r="S60" s="32"/>
      <c r="T60" s="32"/>
      <c r="U60" s="32"/>
      <c r="V60" s="32"/>
      <c r="W60" s="32"/>
      <c r="X60" s="32"/>
      <c r="Y60" s="32"/>
      <c r="Z60" s="32"/>
      <c r="AA60" s="32"/>
      <c r="AB60" s="32"/>
      <c r="AC60" s="32"/>
      <c r="AD60" s="32"/>
      <c r="AE60" s="32"/>
      <c r="AF60" s="32"/>
      <c r="AG60" s="32"/>
      <c r="AH60" s="32"/>
      <c r="AI60" s="32"/>
      <c r="AJ60" s="32"/>
      <c r="AK60" s="32"/>
      <c r="AL60" s="32"/>
      <c r="AM60" s="32"/>
      <c r="AN60" s="32"/>
      <c r="AO60" s="32"/>
      <c r="AP60" s="32"/>
      <c r="AQ60" s="32"/>
      <c r="AR60" s="32"/>
      <c r="AS60" s="32"/>
      <c r="AT60" s="32"/>
      <c r="AU60" s="32"/>
      <c r="AV60" s="32"/>
      <c r="AW60" s="32"/>
      <c r="AX60" s="32"/>
      <c r="AY60" s="32"/>
      <c r="AZ60" s="32"/>
      <c r="BA60" s="32"/>
      <c r="BB60" s="32"/>
      <c r="BC60" s="32"/>
      <c r="BD60" s="32"/>
      <c r="BE60" s="32"/>
      <c r="BF60" s="32"/>
      <c r="BG60" s="32"/>
      <c r="BH60" s="32"/>
      <c r="BI60" s="32"/>
      <c r="BJ60" s="32"/>
      <c r="BK60" s="32"/>
      <c r="BL60" s="32"/>
      <c r="BM60" s="32"/>
      <c r="BN60" s="32"/>
    </row>
    <row r="61" spans="1:66" ht="20.100000000000001" customHeight="1" x14ac:dyDescent="0.4">
      <c r="A61" s="32"/>
      <c r="O61" s="86"/>
      <c r="P61" s="83"/>
      <c r="Q61" s="81"/>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row>
    <row r="62" spans="1:66" ht="20.100000000000001" customHeight="1" x14ac:dyDescent="0.4">
      <c r="A62" s="32"/>
      <c r="O62" s="86" t="s">
        <v>70</v>
      </c>
      <c r="P62" s="83">
        <f>児童生徒による授業評価!J45</f>
        <v>2.8</v>
      </c>
      <c r="Q62" s="81">
        <f>教師による授業評価!J45</f>
        <v>2.2000000000000002</v>
      </c>
      <c r="R62" s="32"/>
      <c r="S62" s="32"/>
      <c r="T62" s="32"/>
      <c r="U62" s="32"/>
      <c r="V62" s="32"/>
      <c r="W62" s="32"/>
      <c r="X62" s="32"/>
      <c r="Y62" s="32"/>
      <c r="Z62" s="32"/>
      <c r="AA62" s="32"/>
      <c r="AB62" s="32"/>
      <c r="AC62" s="32"/>
      <c r="AD62" s="32"/>
      <c r="AE62" s="32"/>
      <c r="AF62" s="32"/>
      <c r="AG62" s="32"/>
      <c r="AH62" s="32"/>
      <c r="AI62" s="32"/>
      <c r="AJ62" s="32"/>
      <c r="AK62" s="32"/>
      <c r="AL62" s="32"/>
      <c r="AM62" s="32"/>
      <c r="AN62" s="32"/>
      <c r="AO62" s="32"/>
      <c r="AP62" s="32"/>
      <c r="AQ62" s="32"/>
      <c r="AR62" s="32"/>
      <c r="AS62" s="32"/>
      <c r="AT62" s="32"/>
      <c r="AU62" s="32"/>
      <c r="AV62" s="32"/>
      <c r="AW62" s="32"/>
      <c r="AX62" s="32"/>
      <c r="AY62" s="32"/>
      <c r="AZ62" s="32"/>
      <c r="BA62" s="32"/>
      <c r="BB62" s="32"/>
      <c r="BC62" s="32"/>
      <c r="BD62" s="32"/>
      <c r="BE62" s="32"/>
      <c r="BF62" s="32"/>
      <c r="BG62" s="32"/>
      <c r="BH62" s="32"/>
      <c r="BI62" s="32"/>
      <c r="BJ62" s="32"/>
      <c r="BK62" s="32"/>
      <c r="BL62" s="32"/>
      <c r="BM62" s="32"/>
      <c r="BN62" s="32"/>
    </row>
    <row r="63" spans="1:66" ht="20.100000000000001" customHeight="1" x14ac:dyDescent="0.4">
      <c r="A63" s="32"/>
      <c r="O63" s="86"/>
      <c r="P63" s="83"/>
      <c r="Q63" s="81"/>
      <c r="R63" s="32"/>
      <c r="S63" s="32"/>
      <c r="T63" s="32"/>
      <c r="U63" s="32"/>
      <c r="V63" s="32"/>
      <c r="W63" s="32"/>
      <c r="X63" s="32"/>
      <c r="Y63" s="32"/>
      <c r="Z63" s="32"/>
      <c r="AA63" s="32"/>
      <c r="AB63" s="32"/>
      <c r="AC63" s="32"/>
      <c r="AD63" s="32"/>
      <c r="AE63" s="32"/>
      <c r="AF63" s="32"/>
      <c r="AG63" s="32"/>
      <c r="AH63" s="32"/>
      <c r="AI63" s="32"/>
      <c r="AJ63" s="32"/>
      <c r="AK63" s="32"/>
      <c r="AL63" s="32"/>
      <c r="AM63" s="32"/>
      <c r="AN63" s="32"/>
      <c r="AO63" s="32"/>
      <c r="AP63" s="32"/>
      <c r="AQ63" s="32"/>
      <c r="AR63" s="32"/>
      <c r="AS63" s="32"/>
      <c r="AT63" s="32"/>
      <c r="AU63" s="32"/>
      <c r="AV63" s="32"/>
      <c r="AW63" s="32"/>
      <c r="AX63" s="32"/>
      <c r="AY63" s="32"/>
      <c r="AZ63" s="32"/>
      <c r="BA63" s="32"/>
      <c r="BB63" s="32"/>
      <c r="BC63" s="32"/>
      <c r="BD63" s="32"/>
      <c r="BE63" s="32"/>
      <c r="BF63" s="32"/>
      <c r="BG63" s="32"/>
      <c r="BH63" s="32"/>
      <c r="BI63" s="32"/>
      <c r="BJ63" s="32"/>
      <c r="BK63" s="32"/>
      <c r="BL63" s="32"/>
      <c r="BM63" s="32"/>
      <c r="BN63" s="32"/>
    </row>
    <row r="64" spans="1:66" ht="20.100000000000001" customHeight="1" x14ac:dyDescent="0.4">
      <c r="A64" s="32"/>
      <c r="O64" s="86" t="s">
        <v>69</v>
      </c>
      <c r="P64" s="83">
        <f>児童生徒による授業評価!K45</f>
        <v>3.75</v>
      </c>
      <c r="Q64" s="81">
        <f>教師による授業評価!K45</f>
        <v>2</v>
      </c>
      <c r="R64" s="32"/>
      <c r="S64" s="32"/>
      <c r="T64" s="32"/>
      <c r="U64" s="32"/>
      <c r="V64" s="32"/>
      <c r="W64" s="32"/>
      <c r="X64" s="32"/>
      <c r="Y64" s="32"/>
      <c r="Z64" s="32"/>
      <c r="AA64" s="32"/>
      <c r="AB64" s="32"/>
      <c r="AC64" s="32"/>
      <c r="AD64" s="32"/>
      <c r="AE64" s="32"/>
      <c r="AF64" s="32"/>
      <c r="AG64" s="32"/>
      <c r="AH64" s="32"/>
      <c r="AI64" s="32"/>
      <c r="AJ64" s="32"/>
      <c r="AK64" s="32"/>
      <c r="AL64" s="32"/>
      <c r="AM64" s="32"/>
      <c r="AN64" s="32"/>
      <c r="AO64" s="32"/>
      <c r="AP64" s="32"/>
      <c r="AQ64" s="32"/>
      <c r="AR64" s="32"/>
      <c r="AS64" s="32"/>
      <c r="AT64" s="32"/>
      <c r="AU64" s="32"/>
      <c r="AV64" s="32"/>
      <c r="AW64" s="32"/>
      <c r="AX64" s="32"/>
      <c r="AY64" s="32"/>
      <c r="AZ64" s="32"/>
      <c r="BA64" s="32"/>
      <c r="BB64" s="32"/>
      <c r="BC64" s="32"/>
      <c r="BD64" s="32"/>
      <c r="BE64" s="32"/>
      <c r="BF64" s="32"/>
      <c r="BG64" s="32"/>
      <c r="BH64" s="32"/>
      <c r="BI64" s="32"/>
      <c r="BJ64" s="32"/>
      <c r="BK64" s="32"/>
      <c r="BL64" s="32"/>
      <c r="BM64" s="32"/>
      <c r="BN64" s="32"/>
    </row>
    <row r="65" spans="1:66" ht="20.100000000000001" customHeight="1" x14ac:dyDescent="0.4">
      <c r="A65" s="32"/>
      <c r="O65" s="86"/>
      <c r="P65" s="83"/>
      <c r="Q65" s="81"/>
      <c r="R65" s="32"/>
      <c r="S65" s="32"/>
      <c r="T65" s="32"/>
      <c r="U65" s="32"/>
      <c r="V65" s="32"/>
      <c r="W65" s="32"/>
      <c r="X65" s="32"/>
      <c r="Y65" s="32"/>
      <c r="Z65" s="32"/>
      <c r="AA65" s="32"/>
      <c r="AB65" s="32"/>
      <c r="AC65" s="32"/>
      <c r="AD65" s="32"/>
      <c r="AE65" s="32"/>
      <c r="AF65" s="32"/>
      <c r="AG65" s="32"/>
      <c r="AH65" s="32"/>
      <c r="AI65" s="32"/>
      <c r="AJ65" s="32"/>
      <c r="AK65" s="32"/>
      <c r="AL65" s="32"/>
      <c r="AM65" s="32"/>
      <c r="AN65" s="32"/>
      <c r="AO65" s="32"/>
      <c r="AP65" s="32"/>
      <c r="AQ65" s="32"/>
      <c r="AR65" s="32"/>
      <c r="AS65" s="32"/>
      <c r="AT65" s="32"/>
      <c r="AU65" s="32"/>
      <c r="AV65" s="32"/>
      <c r="AW65" s="32"/>
      <c r="AX65" s="32"/>
      <c r="AY65" s="32"/>
      <c r="AZ65" s="32"/>
      <c r="BA65" s="32"/>
      <c r="BB65" s="32"/>
      <c r="BC65" s="32"/>
      <c r="BD65" s="32"/>
      <c r="BE65" s="32"/>
      <c r="BF65" s="32"/>
      <c r="BG65" s="32"/>
      <c r="BH65" s="32"/>
      <c r="BI65" s="32"/>
      <c r="BJ65" s="32"/>
      <c r="BK65" s="32"/>
      <c r="BL65" s="32"/>
      <c r="BM65" s="32"/>
      <c r="BN65" s="32"/>
    </row>
    <row r="66" spans="1:66" ht="20.100000000000001" customHeight="1" x14ac:dyDescent="0.4">
      <c r="A66" s="32"/>
      <c r="O66" s="86" t="s">
        <v>68</v>
      </c>
      <c r="P66" s="83">
        <f>児童生徒による授業評価!L45</f>
        <v>2.67</v>
      </c>
      <c r="Q66" s="81">
        <f>教師による授業評価!L45</f>
        <v>2.34</v>
      </c>
      <c r="R66" s="32"/>
      <c r="S66" s="32"/>
      <c r="T66" s="32"/>
      <c r="U66" s="32"/>
      <c r="V66" s="32"/>
      <c r="W66" s="32"/>
      <c r="X66" s="32"/>
      <c r="Y66" s="32"/>
      <c r="Z66" s="32"/>
      <c r="AA66" s="32"/>
      <c r="AB66" s="32"/>
      <c r="AC66" s="32"/>
      <c r="AD66" s="32"/>
      <c r="AE66" s="32"/>
      <c r="AF66" s="32"/>
      <c r="AG66" s="32"/>
      <c r="AH66" s="32"/>
      <c r="AI66" s="32"/>
      <c r="AJ66" s="32"/>
      <c r="AK66" s="32"/>
      <c r="AL66" s="32"/>
      <c r="AM66" s="32"/>
      <c r="AN66" s="32"/>
      <c r="AO66" s="32"/>
      <c r="AP66" s="32"/>
      <c r="AQ66" s="32"/>
      <c r="AR66" s="32"/>
      <c r="AS66" s="32"/>
      <c r="AT66" s="32"/>
      <c r="AU66" s="32"/>
      <c r="AV66" s="32"/>
      <c r="AW66" s="32"/>
      <c r="AX66" s="32"/>
      <c r="AY66" s="32"/>
      <c r="AZ66" s="32"/>
      <c r="BA66" s="32"/>
      <c r="BB66" s="32"/>
      <c r="BC66" s="32"/>
      <c r="BD66" s="32"/>
      <c r="BE66" s="32"/>
      <c r="BF66" s="32"/>
      <c r="BG66" s="32"/>
      <c r="BH66" s="32"/>
      <c r="BI66" s="32"/>
      <c r="BJ66" s="32"/>
      <c r="BK66" s="32"/>
      <c r="BL66" s="32"/>
      <c r="BM66" s="32"/>
      <c r="BN66" s="32"/>
    </row>
    <row r="67" spans="1:66" ht="20.100000000000001" customHeight="1" x14ac:dyDescent="0.4">
      <c r="A67" s="32"/>
      <c r="O67" s="86"/>
      <c r="P67" s="83"/>
      <c r="Q67" s="81"/>
      <c r="R67" s="32"/>
      <c r="S67" s="32"/>
      <c r="T67" s="32"/>
      <c r="U67" s="32"/>
      <c r="V67" s="32"/>
      <c r="W67" s="32"/>
      <c r="X67" s="32"/>
      <c r="Y67" s="32"/>
      <c r="Z67" s="32"/>
      <c r="AA67" s="32"/>
      <c r="AB67" s="32"/>
      <c r="AC67" s="32"/>
      <c r="AD67" s="32"/>
      <c r="AE67" s="32"/>
      <c r="AF67" s="32"/>
      <c r="AG67" s="32"/>
      <c r="AH67" s="32"/>
      <c r="AI67" s="32"/>
      <c r="AJ67" s="32"/>
      <c r="AK67" s="32"/>
      <c r="AL67" s="32"/>
      <c r="AM67" s="32"/>
      <c r="AN67" s="32"/>
      <c r="AO67" s="32"/>
      <c r="AP67" s="32"/>
      <c r="AQ67" s="32"/>
      <c r="AR67" s="32"/>
      <c r="AS67" s="32"/>
      <c r="AT67" s="32"/>
      <c r="AU67" s="32"/>
      <c r="AV67" s="32"/>
      <c r="AW67" s="32"/>
      <c r="AX67" s="32"/>
      <c r="AY67" s="32"/>
      <c r="AZ67" s="32"/>
      <c r="BA67" s="32"/>
      <c r="BB67" s="32"/>
      <c r="BC67" s="32"/>
      <c r="BD67" s="32"/>
      <c r="BE67" s="32"/>
      <c r="BF67" s="32"/>
      <c r="BG67" s="32"/>
      <c r="BH67" s="32"/>
      <c r="BI67" s="32"/>
      <c r="BJ67" s="32"/>
      <c r="BK67" s="32"/>
      <c r="BL67" s="32"/>
      <c r="BM67" s="32"/>
      <c r="BN67" s="32"/>
    </row>
    <row r="68" spans="1:66" ht="20.100000000000001" customHeight="1" x14ac:dyDescent="0.4">
      <c r="A68" s="32"/>
      <c r="O68" s="86" t="s">
        <v>67</v>
      </c>
      <c r="P68" s="83">
        <f>児童生徒による授業評価!M45</f>
        <v>2.5</v>
      </c>
      <c r="Q68" s="81">
        <f>教師による授業評価!M45</f>
        <v>2</v>
      </c>
      <c r="R68" s="32"/>
      <c r="S68" s="32"/>
      <c r="T68" s="32"/>
      <c r="U68" s="32"/>
      <c r="V68" s="32"/>
      <c r="W68" s="32"/>
      <c r="X68" s="32"/>
      <c r="Y68" s="32"/>
      <c r="Z68" s="32"/>
      <c r="AA68" s="32"/>
      <c r="AB68" s="32"/>
      <c r="AC68" s="32"/>
      <c r="AD68" s="32"/>
      <c r="AE68" s="32"/>
      <c r="AF68" s="32"/>
      <c r="AG68" s="32"/>
      <c r="AH68" s="32"/>
      <c r="AI68" s="32"/>
      <c r="AJ68" s="32"/>
      <c r="AK68" s="32"/>
      <c r="AL68" s="32"/>
      <c r="AM68" s="32"/>
      <c r="AN68" s="32"/>
      <c r="AO68" s="32"/>
      <c r="AP68" s="32"/>
      <c r="AQ68" s="32"/>
      <c r="AR68" s="32"/>
      <c r="AS68" s="32"/>
      <c r="AT68" s="32"/>
      <c r="AU68" s="32"/>
      <c r="AV68" s="32"/>
      <c r="AW68" s="32"/>
      <c r="AX68" s="32"/>
      <c r="AY68" s="32"/>
      <c r="AZ68" s="32"/>
      <c r="BA68" s="32"/>
      <c r="BB68" s="32"/>
      <c r="BC68" s="32"/>
      <c r="BD68" s="32"/>
      <c r="BE68" s="32"/>
      <c r="BF68" s="32"/>
      <c r="BG68" s="32"/>
      <c r="BH68" s="32"/>
      <c r="BI68" s="32"/>
      <c r="BJ68" s="32"/>
      <c r="BK68" s="32"/>
      <c r="BL68" s="32"/>
      <c r="BM68" s="32"/>
      <c r="BN68" s="32"/>
    </row>
    <row r="69" spans="1:66" ht="20.100000000000001" customHeight="1" x14ac:dyDescent="0.4">
      <c r="A69" s="32"/>
      <c r="O69" s="86"/>
      <c r="P69" s="83"/>
      <c r="Q69" s="81"/>
      <c r="R69" s="32"/>
      <c r="S69" s="32"/>
      <c r="T69" s="32"/>
      <c r="U69" s="32"/>
      <c r="V69" s="32"/>
      <c r="W69" s="32"/>
      <c r="X69" s="32"/>
      <c r="Y69" s="32"/>
      <c r="Z69" s="32"/>
      <c r="AA69" s="32"/>
      <c r="AB69" s="32"/>
      <c r="AC69" s="32"/>
      <c r="AD69" s="32"/>
      <c r="AE69" s="32"/>
      <c r="AF69" s="32"/>
      <c r="AG69" s="32"/>
      <c r="AH69" s="32"/>
      <c r="AI69" s="32"/>
      <c r="AJ69" s="32"/>
      <c r="AK69" s="32"/>
      <c r="AL69" s="32"/>
      <c r="AM69" s="32"/>
      <c r="AN69" s="32"/>
      <c r="AO69" s="32"/>
      <c r="AP69" s="32"/>
      <c r="AQ69" s="32"/>
      <c r="AR69" s="32"/>
      <c r="AS69" s="32"/>
      <c r="AT69" s="32"/>
      <c r="AU69" s="32"/>
      <c r="AV69" s="32"/>
      <c r="AW69" s="32"/>
      <c r="AX69" s="32"/>
      <c r="AY69" s="32"/>
      <c r="AZ69" s="32"/>
      <c r="BA69" s="32"/>
      <c r="BB69" s="32"/>
      <c r="BC69" s="32"/>
      <c r="BD69" s="32"/>
      <c r="BE69" s="32"/>
      <c r="BF69" s="32"/>
      <c r="BG69" s="32"/>
      <c r="BH69" s="32"/>
      <c r="BI69" s="32"/>
      <c r="BJ69" s="32"/>
      <c r="BK69" s="32"/>
      <c r="BL69" s="32"/>
      <c r="BM69" s="32"/>
      <c r="BN69" s="32"/>
    </row>
    <row r="70" spans="1:66" ht="20.100000000000001" customHeight="1" x14ac:dyDescent="0.4">
      <c r="A70" s="32"/>
      <c r="O70" s="86" t="s">
        <v>78</v>
      </c>
      <c r="P70" s="83">
        <f>児童生徒による授業評価!N45</f>
        <v>3</v>
      </c>
      <c r="Q70" s="81">
        <f>教師による授業評価!N45</f>
        <v>2.5</v>
      </c>
      <c r="R70" s="32"/>
      <c r="S70" s="32"/>
      <c r="T70" s="32"/>
      <c r="U70" s="32"/>
      <c r="V70" s="32"/>
      <c r="W70" s="32"/>
      <c r="X70" s="32"/>
      <c r="Y70" s="32"/>
      <c r="Z70" s="32"/>
      <c r="AA70" s="32"/>
      <c r="AB70" s="32"/>
      <c r="AC70" s="32"/>
      <c r="AD70" s="32"/>
      <c r="AE70" s="32"/>
      <c r="AF70" s="32"/>
      <c r="AG70" s="32"/>
      <c r="AH70" s="32"/>
      <c r="AI70" s="32"/>
      <c r="AJ70" s="32"/>
      <c r="AK70" s="32"/>
      <c r="AL70" s="32"/>
      <c r="AM70" s="32"/>
      <c r="AN70" s="32"/>
      <c r="AO70" s="32"/>
      <c r="AP70" s="32"/>
      <c r="AQ70" s="32"/>
      <c r="AR70" s="32"/>
      <c r="AS70" s="32"/>
      <c r="AT70" s="32"/>
      <c r="AU70" s="32"/>
      <c r="AV70" s="32"/>
      <c r="AW70" s="32"/>
      <c r="AX70" s="32"/>
      <c r="AY70" s="32"/>
      <c r="AZ70" s="32"/>
      <c r="BA70" s="32"/>
      <c r="BB70" s="32"/>
      <c r="BC70" s="32"/>
      <c r="BD70" s="32"/>
      <c r="BE70" s="32"/>
      <c r="BF70" s="32"/>
      <c r="BG70" s="32"/>
      <c r="BH70" s="32"/>
      <c r="BI70" s="32"/>
      <c r="BJ70" s="32"/>
      <c r="BK70" s="32"/>
      <c r="BL70" s="32"/>
      <c r="BM70" s="32"/>
      <c r="BN70" s="32"/>
    </row>
    <row r="71" spans="1:66" ht="20.100000000000001" customHeight="1" thickBot="1" x14ac:dyDescent="0.45">
      <c r="A71" s="32"/>
      <c r="O71" s="101"/>
      <c r="P71" s="103"/>
      <c r="Q71" s="87"/>
      <c r="R71" s="32"/>
      <c r="S71" s="32"/>
      <c r="T71" s="32"/>
      <c r="U71" s="32"/>
      <c r="V71" s="32"/>
      <c r="W71" s="32"/>
      <c r="X71" s="32"/>
      <c r="Y71" s="32"/>
      <c r="Z71" s="32"/>
      <c r="AA71" s="32"/>
      <c r="AB71" s="32"/>
      <c r="AC71" s="32"/>
      <c r="AD71" s="32"/>
      <c r="AE71" s="32"/>
      <c r="AF71" s="32"/>
      <c r="AG71" s="32"/>
      <c r="AH71" s="32"/>
      <c r="AI71" s="32"/>
      <c r="AJ71" s="32"/>
      <c r="AK71" s="32"/>
      <c r="AL71" s="32"/>
      <c r="AM71" s="32"/>
      <c r="AN71" s="32"/>
      <c r="AO71" s="32"/>
      <c r="AP71" s="32"/>
      <c r="AQ71" s="32"/>
      <c r="AR71" s="32"/>
      <c r="AS71" s="32"/>
      <c r="AT71" s="32"/>
      <c r="AU71" s="32"/>
      <c r="AV71" s="32"/>
      <c r="AW71" s="32"/>
      <c r="AX71" s="32"/>
      <c r="AY71" s="32"/>
      <c r="AZ71" s="32"/>
      <c r="BA71" s="32"/>
      <c r="BB71" s="32"/>
      <c r="BC71" s="32"/>
      <c r="BD71" s="32"/>
      <c r="BE71" s="32"/>
      <c r="BF71" s="32"/>
      <c r="BG71" s="32"/>
      <c r="BH71" s="32"/>
      <c r="BI71" s="32"/>
      <c r="BJ71" s="32"/>
      <c r="BK71" s="32"/>
      <c r="BL71" s="32"/>
      <c r="BM71" s="32"/>
      <c r="BN71" s="32"/>
    </row>
    <row r="72" spans="1:66" ht="20.100000000000001" customHeight="1" x14ac:dyDescent="0.4">
      <c r="A72" s="32"/>
      <c r="R72" s="32"/>
      <c r="S72" s="32"/>
      <c r="T72" s="32"/>
      <c r="U72" s="32"/>
      <c r="V72" s="32"/>
      <c r="W72" s="32"/>
      <c r="X72" s="32"/>
      <c r="Y72" s="32"/>
      <c r="Z72" s="32"/>
      <c r="AA72" s="32"/>
      <c r="AB72" s="32"/>
      <c r="AC72" s="32"/>
      <c r="AD72" s="32"/>
      <c r="AE72" s="32"/>
      <c r="AF72" s="32"/>
      <c r="AG72" s="32"/>
      <c r="AH72" s="32"/>
      <c r="AI72" s="32"/>
      <c r="AJ72" s="32"/>
      <c r="AK72" s="32"/>
      <c r="AL72" s="32"/>
      <c r="AM72" s="32"/>
      <c r="AN72" s="32"/>
      <c r="AO72" s="32"/>
      <c r="AP72" s="32"/>
      <c r="AQ72" s="32"/>
      <c r="AR72" s="32"/>
      <c r="AS72" s="32"/>
      <c r="AT72" s="32"/>
      <c r="AU72" s="32"/>
      <c r="AV72" s="32"/>
      <c r="AW72" s="32"/>
      <c r="AX72" s="32"/>
      <c r="AY72" s="32"/>
      <c r="AZ72" s="32"/>
      <c r="BA72" s="32"/>
      <c r="BB72" s="32"/>
      <c r="BC72" s="32"/>
      <c r="BD72" s="32"/>
      <c r="BE72" s="32"/>
      <c r="BF72" s="32"/>
      <c r="BG72" s="32"/>
      <c r="BH72" s="32"/>
      <c r="BI72" s="32"/>
      <c r="BJ72" s="32"/>
      <c r="BK72" s="32"/>
      <c r="BL72" s="32"/>
      <c r="BM72" s="32"/>
      <c r="BN72" s="32"/>
    </row>
    <row r="73" spans="1:66" ht="20.100000000000001" customHeight="1" x14ac:dyDescent="0.4">
      <c r="A73" s="32"/>
      <c r="R73" s="32"/>
      <c r="S73" s="32"/>
      <c r="T73" s="32"/>
      <c r="U73" s="32"/>
      <c r="V73" s="32"/>
      <c r="W73" s="32"/>
      <c r="X73" s="32"/>
      <c r="Y73" s="32"/>
      <c r="Z73" s="32"/>
      <c r="AA73" s="32"/>
      <c r="AB73" s="32"/>
      <c r="AC73" s="32"/>
      <c r="AD73" s="32"/>
      <c r="AE73" s="32"/>
      <c r="AF73" s="32"/>
      <c r="AG73" s="32"/>
      <c r="AH73" s="32"/>
      <c r="AI73" s="32"/>
      <c r="AJ73" s="32"/>
      <c r="AK73" s="32"/>
      <c r="AL73" s="32"/>
      <c r="AM73" s="32"/>
      <c r="AN73" s="32"/>
      <c r="AO73" s="32"/>
      <c r="AP73" s="32"/>
      <c r="AQ73" s="32"/>
      <c r="AR73" s="32"/>
      <c r="AS73" s="32"/>
      <c r="AT73" s="32"/>
      <c r="AU73" s="32"/>
      <c r="AV73" s="32"/>
      <c r="AW73" s="32"/>
      <c r="AX73" s="32"/>
      <c r="AY73" s="32"/>
      <c r="AZ73" s="32"/>
      <c r="BA73" s="32"/>
      <c r="BB73" s="32"/>
      <c r="BC73" s="32"/>
      <c r="BD73" s="32"/>
      <c r="BE73" s="32"/>
      <c r="BF73" s="32"/>
      <c r="BG73" s="32"/>
      <c r="BH73" s="32"/>
      <c r="BI73" s="32"/>
      <c r="BJ73" s="32"/>
      <c r="BK73" s="32"/>
      <c r="BL73" s="32"/>
      <c r="BM73" s="32"/>
      <c r="BN73" s="32"/>
    </row>
    <row r="74" spans="1:66" ht="20.100000000000001" customHeight="1" x14ac:dyDescent="0.4">
      <c r="A74" s="32"/>
      <c r="R74" s="32"/>
      <c r="S74" s="32"/>
      <c r="T74" s="32"/>
      <c r="U74" s="32"/>
      <c r="V74" s="32"/>
      <c r="W74" s="32"/>
      <c r="X74" s="32"/>
      <c r="Y74" s="32"/>
      <c r="Z74" s="32"/>
      <c r="AA74" s="32"/>
      <c r="AB74" s="32"/>
      <c r="AC74" s="32"/>
      <c r="AD74" s="32"/>
      <c r="AE74" s="32"/>
      <c r="AF74" s="32"/>
      <c r="AG74" s="32"/>
      <c r="AH74" s="32"/>
      <c r="AI74" s="32"/>
      <c r="AJ74" s="32"/>
      <c r="AK74" s="32"/>
      <c r="AL74" s="32"/>
      <c r="AM74" s="32"/>
      <c r="AN74" s="32"/>
      <c r="AO74" s="32"/>
      <c r="AP74" s="32"/>
      <c r="AQ74" s="32"/>
      <c r="AR74" s="32"/>
      <c r="AS74" s="32"/>
      <c r="AT74" s="32"/>
      <c r="AU74" s="32"/>
      <c r="AV74" s="32"/>
      <c r="AW74" s="32"/>
      <c r="AX74" s="32"/>
      <c r="AY74" s="32"/>
      <c r="AZ74" s="32"/>
      <c r="BA74" s="32"/>
      <c r="BB74" s="32"/>
      <c r="BC74" s="32"/>
      <c r="BD74" s="32"/>
      <c r="BE74" s="32"/>
      <c r="BF74" s="32"/>
      <c r="BG74" s="32"/>
      <c r="BH74" s="32"/>
      <c r="BI74" s="32"/>
      <c r="BJ74" s="32"/>
      <c r="BK74" s="32"/>
      <c r="BL74" s="32"/>
      <c r="BM74" s="32"/>
      <c r="BN74" s="32"/>
    </row>
    <row r="75" spans="1:66" ht="20.100000000000001" customHeight="1" x14ac:dyDescent="0.4">
      <c r="A75" s="32"/>
      <c r="R75" s="32"/>
      <c r="S75" s="32"/>
      <c r="T75" s="32"/>
      <c r="U75" s="32"/>
      <c r="V75" s="32"/>
      <c r="W75" s="32"/>
      <c r="X75" s="32"/>
      <c r="Y75" s="32"/>
      <c r="Z75" s="32"/>
      <c r="AA75" s="32"/>
      <c r="AB75" s="32"/>
      <c r="AC75" s="32"/>
      <c r="AD75" s="32"/>
      <c r="AE75" s="32"/>
      <c r="AF75" s="32"/>
      <c r="AG75" s="32"/>
      <c r="AH75" s="32"/>
      <c r="AI75" s="32"/>
      <c r="AJ75" s="32"/>
      <c r="AK75" s="32"/>
      <c r="AL75" s="32"/>
      <c r="AM75" s="32"/>
      <c r="AN75" s="32"/>
      <c r="AO75" s="32"/>
      <c r="AP75" s="32"/>
      <c r="AQ75" s="32"/>
      <c r="AR75" s="32"/>
      <c r="AS75" s="32"/>
      <c r="AT75" s="32"/>
      <c r="AU75" s="32"/>
      <c r="AV75" s="32"/>
      <c r="AW75" s="32"/>
      <c r="AX75" s="32"/>
      <c r="AY75" s="32"/>
      <c r="AZ75" s="32"/>
      <c r="BA75" s="32"/>
      <c r="BB75" s="32"/>
      <c r="BC75" s="32"/>
      <c r="BD75" s="32"/>
      <c r="BE75" s="32"/>
      <c r="BF75" s="32"/>
      <c r="BG75" s="32"/>
      <c r="BH75" s="32"/>
      <c r="BI75" s="32"/>
      <c r="BJ75" s="32"/>
      <c r="BK75" s="32"/>
      <c r="BL75" s="32"/>
      <c r="BM75" s="32"/>
      <c r="BN75" s="32"/>
    </row>
    <row r="76" spans="1:66" ht="20.100000000000001" customHeight="1" x14ac:dyDescent="0.4">
      <c r="A76" s="32"/>
      <c r="R76" s="32"/>
      <c r="S76" s="32"/>
      <c r="T76" s="32"/>
      <c r="U76" s="32"/>
      <c r="V76" s="32"/>
      <c r="W76" s="32"/>
      <c r="X76" s="32"/>
      <c r="Y76" s="32"/>
      <c r="Z76" s="32"/>
      <c r="AA76" s="32"/>
      <c r="AB76" s="32"/>
      <c r="AC76" s="32"/>
      <c r="AD76" s="32"/>
      <c r="AE76" s="32"/>
      <c r="AF76" s="32"/>
      <c r="AG76" s="32"/>
      <c r="AH76" s="32"/>
      <c r="AI76" s="32"/>
      <c r="AJ76" s="32"/>
      <c r="AK76" s="32"/>
      <c r="AL76" s="32"/>
      <c r="AM76" s="32"/>
      <c r="AN76" s="32"/>
      <c r="AO76" s="32"/>
      <c r="AP76" s="32"/>
      <c r="AQ76" s="32"/>
      <c r="AR76" s="32"/>
      <c r="AS76" s="32"/>
      <c r="AT76" s="32"/>
      <c r="AU76" s="32"/>
      <c r="AV76" s="32"/>
      <c r="AW76" s="32"/>
      <c r="AX76" s="32"/>
      <c r="AY76" s="32"/>
      <c r="AZ76" s="32"/>
      <c r="BA76" s="32"/>
      <c r="BB76" s="32"/>
      <c r="BC76" s="32"/>
      <c r="BD76" s="32"/>
      <c r="BE76" s="32"/>
      <c r="BF76" s="32"/>
      <c r="BG76" s="32"/>
      <c r="BH76" s="32"/>
      <c r="BI76" s="32"/>
      <c r="BJ76" s="32"/>
      <c r="BK76" s="32"/>
      <c r="BL76" s="32"/>
      <c r="BM76" s="32"/>
      <c r="BN76" s="32"/>
    </row>
    <row r="77" spans="1:66" ht="27.6" customHeight="1" thickBot="1" x14ac:dyDescent="0.45">
      <c r="A77" s="32"/>
      <c r="R77" s="32"/>
      <c r="S77" s="32"/>
      <c r="T77" s="32"/>
      <c r="U77" s="32"/>
      <c r="V77" s="32"/>
      <c r="W77" s="32"/>
      <c r="X77" s="32"/>
      <c r="Y77" s="32"/>
      <c r="Z77" s="32"/>
      <c r="AA77" s="32"/>
      <c r="AB77" s="32"/>
      <c r="AC77" s="32"/>
      <c r="AD77" s="32"/>
      <c r="AE77" s="32"/>
      <c r="AF77" s="32"/>
      <c r="AG77" s="32"/>
      <c r="AH77" s="32"/>
      <c r="AI77" s="32"/>
      <c r="AJ77" s="32"/>
      <c r="AK77" s="32"/>
      <c r="AL77" s="32"/>
      <c r="AM77" s="32"/>
      <c r="AN77" s="32"/>
      <c r="AO77" s="32"/>
      <c r="AP77" s="32"/>
      <c r="AQ77" s="32"/>
      <c r="AR77" s="32"/>
      <c r="AS77" s="32"/>
      <c r="AT77" s="32"/>
      <c r="AU77" s="32"/>
      <c r="AV77" s="32"/>
      <c r="AW77" s="32"/>
      <c r="AX77" s="32"/>
      <c r="AY77" s="32"/>
      <c r="AZ77" s="32"/>
      <c r="BA77" s="32"/>
      <c r="BB77" s="32"/>
      <c r="BC77" s="32"/>
      <c r="BD77" s="32"/>
      <c r="BE77" s="32"/>
      <c r="BF77" s="32"/>
      <c r="BG77" s="32"/>
      <c r="BH77" s="32"/>
      <c r="BI77" s="32"/>
      <c r="BJ77" s="32"/>
      <c r="BK77" s="32"/>
      <c r="BL77" s="32"/>
      <c r="BM77" s="32"/>
      <c r="BN77" s="32"/>
    </row>
    <row r="78" spans="1:66" ht="77.099999999999994" customHeight="1" x14ac:dyDescent="0.4">
      <c r="A78" s="32"/>
      <c r="B78" s="88" t="s">
        <v>156</v>
      </c>
      <c r="C78" s="89"/>
      <c r="D78" s="89"/>
      <c r="E78" s="89"/>
      <c r="F78" s="89"/>
      <c r="G78" s="89"/>
      <c r="H78" s="89"/>
      <c r="I78" s="89"/>
      <c r="J78" s="89"/>
      <c r="K78" s="89"/>
      <c r="L78" s="89"/>
      <c r="M78" s="89"/>
      <c r="N78" s="89"/>
      <c r="O78" s="89"/>
      <c r="P78" s="89"/>
      <c r="Q78" s="90"/>
      <c r="R78" s="32"/>
      <c r="S78" s="32"/>
      <c r="T78" s="32"/>
      <c r="U78" s="32"/>
      <c r="V78" s="32"/>
      <c r="W78" s="32"/>
      <c r="X78" s="32"/>
      <c r="Y78" s="32"/>
      <c r="Z78" s="32"/>
      <c r="AA78" s="32"/>
      <c r="AB78" s="32"/>
      <c r="AC78" s="32"/>
      <c r="AD78" s="32"/>
      <c r="AE78" s="32"/>
      <c r="AF78" s="32"/>
      <c r="AG78" s="32"/>
      <c r="AH78" s="32"/>
      <c r="AI78" s="32"/>
      <c r="AJ78" s="32"/>
      <c r="AK78" s="32"/>
      <c r="AL78" s="32"/>
      <c r="AM78" s="32"/>
      <c r="AN78" s="32"/>
      <c r="AO78" s="32"/>
      <c r="AP78" s="32"/>
      <c r="AQ78" s="32"/>
      <c r="AR78" s="32"/>
      <c r="AS78" s="32"/>
      <c r="AT78" s="32"/>
      <c r="AU78" s="32"/>
      <c r="AV78" s="32"/>
      <c r="AW78" s="32"/>
      <c r="AX78" s="32"/>
      <c r="AY78" s="32"/>
      <c r="AZ78" s="32"/>
      <c r="BA78" s="32"/>
      <c r="BB78" s="32"/>
      <c r="BC78" s="32"/>
      <c r="BD78" s="32"/>
      <c r="BE78" s="32"/>
      <c r="BF78" s="32"/>
      <c r="BG78" s="32"/>
      <c r="BH78" s="32"/>
      <c r="BI78" s="32"/>
      <c r="BJ78" s="32"/>
      <c r="BK78" s="32"/>
      <c r="BL78" s="32"/>
      <c r="BM78" s="32"/>
      <c r="BN78" s="32"/>
    </row>
    <row r="79" spans="1:66" ht="77.099999999999994" customHeight="1" x14ac:dyDescent="0.4">
      <c r="A79" s="32"/>
      <c r="B79" s="91"/>
      <c r="C79" s="92"/>
      <c r="D79" s="92"/>
      <c r="E79" s="92"/>
      <c r="F79" s="92"/>
      <c r="G79" s="92"/>
      <c r="H79" s="92"/>
      <c r="I79" s="92"/>
      <c r="J79" s="92"/>
      <c r="K79" s="92"/>
      <c r="L79" s="92"/>
      <c r="M79" s="92"/>
      <c r="N79" s="92"/>
      <c r="O79" s="92"/>
      <c r="P79" s="92"/>
      <c r="Q79" s="93"/>
      <c r="R79" s="32"/>
      <c r="S79" s="32"/>
      <c r="T79" s="32"/>
      <c r="U79" s="32"/>
      <c r="V79" s="32"/>
      <c r="W79" s="32"/>
      <c r="X79" s="32"/>
      <c r="Y79" s="32"/>
      <c r="Z79" s="32"/>
      <c r="AA79" s="32"/>
      <c r="AB79" s="32"/>
      <c r="AC79" s="32"/>
      <c r="AD79" s="32"/>
      <c r="AE79" s="32"/>
      <c r="AF79" s="32"/>
      <c r="AG79" s="32"/>
      <c r="AH79" s="32"/>
      <c r="AI79" s="32"/>
      <c r="AJ79" s="32"/>
      <c r="AK79" s="32"/>
      <c r="AL79" s="32"/>
      <c r="AM79" s="32"/>
      <c r="AN79" s="32"/>
      <c r="AO79" s="32"/>
      <c r="AP79" s="32"/>
      <c r="AQ79" s="32"/>
      <c r="AR79" s="32"/>
      <c r="AS79" s="32"/>
      <c r="AT79" s="32"/>
      <c r="AU79" s="32"/>
      <c r="AV79" s="32"/>
      <c r="AW79" s="32"/>
      <c r="AX79" s="32"/>
      <c r="AY79" s="32"/>
      <c r="AZ79" s="32"/>
      <c r="BA79" s="32"/>
      <c r="BB79" s="32"/>
      <c r="BC79" s="32"/>
      <c r="BD79" s="32"/>
      <c r="BE79" s="32"/>
      <c r="BF79" s="32"/>
      <c r="BG79" s="32"/>
      <c r="BH79" s="32"/>
      <c r="BI79" s="32"/>
      <c r="BJ79" s="32"/>
      <c r="BK79" s="32"/>
      <c r="BL79" s="32"/>
      <c r="BM79" s="32"/>
      <c r="BN79" s="32"/>
    </row>
    <row r="80" spans="1:66" ht="77.099999999999994" customHeight="1" x14ac:dyDescent="0.4">
      <c r="A80" s="32"/>
      <c r="B80" s="91"/>
      <c r="C80" s="92"/>
      <c r="D80" s="92"/>
      <c r="E80" s="92"/>
      <c r="F80" s="92"/>
      <c r="G80" s="92"/>
      <c r="H80" s="92"/>
      <c r="I80" s="92"/>
      <c r="J80" s="92"/>
      <c r="K80" s="92"/>
      <c r="L80" s="92"/>
      <c r="M80" s="92"/>
      <c r="N80" s="92"/>
      <c r="O80" s="92"/>
      <c r="P80" s="92"/>
      <c r="Q80" s="93"/>
      <c r="R80" s="32"/>
      <c r="S80" s="32"/>
      <c r="T80" s="32"/>
      <c r="U80" s="32"/>
      <c r="V80" s="32"/>
      <c r="W80" s="32"/>
      <c r="X80" s="32"/>
      <c r="Y80" s="32"/>
      <c r="Z80" s="32"/>
      <c r="AA80" s="32"/>
      <c r="AB80" s="32"/>
      <c r="AC80" s="32"/>
      <c r="AD80" s="32"/>
      <c r="AE80" s="32"/>
      <c r="AF80" s="32"/>
      <c r="AG80" s="32"/>
      <c r="AH80" s="32"/>
      <c r="AI80" s="32"/>
      <c r="AJ80" s="32"/>
      <c r="AK80" s="32"/>
      <c r="AL80" s="32"/>
      <c r="AM80" s="32"/>
      <c r="AN80" s="32"/>
      <c r="AO80" s="32"/>
      <c r="AP80" s="32"/>
      <c r="AQ80" s="32"/>
      <c r="AR80" s="32"/>
      <c r="AS80" s="32"/>
      <c r="AT80" s="32"/>
      <c r="AU80" s="32"/>
      <c r="AV80" s="32"/>
      <c r="AW80" s="32"/>
      <c r="AX80" s="32"/>
      <c r="AY80" s="32"/>
      <c r="AZ80" s="32"/>
      <c r="BA80" s="32"/>
      <c r="BB80" s="32"/>
      <c r="BC80" s="32"/>
      <c r="BD80" s="32"/>
      <c r="BE80" s="32"/>
      <c r="BF80" s="32"/>
      <c r="BG80" s="32"/>
      <c r="BH80" s="32"/>
      <c r="BI80" s="32"/>
      <c r="BJ80" s="32"/>
      <c r="BK80" s="32"/>
      <c r="BL80" s="32"/>
      <c r="BM80" s="32"/>
      <c r="BN80" s="32"/>
    </row>
    <row r="81" spans="1:66" ht="77.099999999999994" customHeight="1" thickBot="1" x14ac:dyDescent="0.45">
      <c r="A81" s="32"/>
      <c r="B81" s="94"/>
      <c r="C81" s="95"/>
      <c r="D81" s="95"/>
      <c r="E81" s="95"/>
      <c r="F81" s="95"/>
      <c r="G81" s="95"/>
      <c r="H81" s="95"/>
      <c r="I81" s="95"/>
      <c r="J81" s="95"/>
      <c r="K81" s="95"/>
      <c r="L81" s="95"/>
      <c r="M81" s="95"/>
      <c r="N81" s="95"/>
      <c r="O81" s="95"/>
      <c r="P81" s="95"/>
      <c r="Q81" s="96"/>
      <c r="R81" s="32"/>
      <c r="S81" s="32"/>
      <c r="T81" s="32"/>
      <c r="U81" s="32"/>
      <c r="V81" s="32"/>
      <c r="W81" s="32"/>
      <c r="X81" s="32"/>
      <c r="Y81" s="32"/>
      <c r="Z81" s="32"/>
      <c r="AA81" s="32"/>
      <c r="AB81" s="32"/>
      <c r="AC81" s="32"/>
      <c r="AD81" s="32"/>
      <c r="AE81" s="32"/>
      <c r="AF81" s="32"/>
      <c r="AG81" s="32"/>
      <c r="AH81" s="32"/>
      <c r="AI81" s="32"/>
      <c r="AJ81" s="32"/>
      <c r="AK81" s="32"/>
      <c r="AL81" s="32"/>
      <c r="AM81" s="32"/>
      <c r="AN81" s="32"/>
      <c r="AO81" s="32"/>
      <c r="AP81" s="32"/>
      <c r="AQ81" s="32"/>
      <c r="AR81" s="32"/>
      <c r="AS81" s="32"/>
      <c r="AT81" s="32"/>
      <c r="AU81" s="32"/>
      <c r="AV81" s="32"/>
      <c r="AW81" s="32"/>
      <c r="AX81" s="32"/>
      <c r="AY81" s="32"/>
      <c r="AZ81" s="32"/>
      <c r="BA81" s="32"/>
      <c r="BB81" s="32"/>
      <c r="BC81" s="32"/>
      <c r="BD81" s="32"/>
      <c r="BE81" s="32"/>
      <c r="BF81" s="32"/>
      <c r="BG81" s="32"/>
      <c r="BH81" s="32"/>
      <c r="BI81" s="32"/>
      <c r="BJ81" s="32"/>
      <c r="BK81" s="32"/>
      <c r="BL81" s="32"/>
      <c r="BM81" s="32"/>
      <c r="BN81" s="32"/>
    </row>
    <row r="82" spans="1:66" ht="9" customHeight="1" x14ac:dyDescent="0.4">
      <c r="A82" s="32"/>
      <c r="R82" s="32"/>
      <c r="S82" s="32"/>
      <c r="T82" s="32"/>
      <c r="U82" s="32"/>
      <c r="V82" s="32"/>
      <c r="W82" s="32"/>
      <c r="X82" s="32"/>
      <c r="Y82" s="32"/>
      <c r="Z82" s="32"/>
      <c r="AA82" s="32"/>
      <c r="AB82" s="32"/>
      <c r="AC82" s="32"/>
      <c r="AD82" s="32"/>
      <c r="AE82" s="32"/>
      <c r="AF82" s="32"/>
      <c r="AG82" s="32"/>
      <c r="AH82" s="32"/>
      <c r="AI82" s="32"/>
      <c r="AJ82" s="32"/>
      <c r="AK82" s="32"/>
      <c r="AL82" s="32"/>
      <c r="AM82" s="32"/>
      <c r="AN82" s="32"/>
      <c r="AO82" s="32"/>
      <c r="AP82" s="32"/>
      <c r="AQ82" s="32"/>
      <c r="AR82" s="32"/>
      <c r="AS82" s="32"/>
      <c r="AT82" s="32"/>
      <c r="AU82" s="32"/>
      <c r="AV82" s="32"/>
      <c r="AW82" s="32"/>
      <c r="AX82" s="32"/>
      <c r="AY82" s="32"/>
      <c r="AZ82" s="32"/>
      <c r="BA82" s="32"/>
      <c r="BB82" s="32"/>
      <c r="BC82" s="32"/>
      <c r="BD82" s="32"/>
      <c r="BE82" s="32"/>
      <c r="BF82" s="32"/>
      <c r="BG82" s="32"/>
      <c r="BH82" s="32"/>
      <c r="BI82" s="32"/>
      <c r="BJ82" s="32"/>
      <c r="BK82" s="32"/>
      <c r="BL82" s="32"/>
      <c r="BM82" s="32"/>
      <c r="BN82" s="32"/>
    </row>
    <row r="83" spans="1:66" x14ac:dyDescent="0.4">
      <c r="A83" s="32"/>
      <c r="B83" s="32"/>
      <c r="C83" s="32"/>
      <c r="D83" s="32"/>
      <c r="E83" s="32"/>
      <c r="F83" s="32"/>
      <c r="G83" s="32"/>
      <c r="H83" s="32"/>
      <c r="I83" s="32"/>
      <c r="J83" s="32"/>
      <c r="K83" s="32"/>
      <c r="L83" s="32"/>
      <c r="M83" s="32"/>
      <c r="N83" s="32"/>
      <c r="O83" s="32"/>
      <c r="P83" s="32"/>
      <c r="Q83" s="32"/>
      <c r="R83" s="32"/>
      <c r="S83" s="32"/>
      <c r="T83" s="32"/>
      <c r="U83" s="32"/>
      <c r="V83" s="32"/>
      <c r="W83" s="32"/>
      <c r="X83" s="32"/>
      <c r="Y83" s="32"/>
      <c r="Z83" s="32"/>
      <c r="AA83" s="32"/>
      <c r="AB83" s="32"/>
      <c r="AC83" s="32"/>
      <c r="AD83" s="32"/>
      <c r="AE83" s="32"/>
      <c r="AF83" s="32"/>
      <c r="AG83" s="32"/>
      <c r="AH83" s="32"/>
      <c r="AI83" s="32"/>
      <c r="AJ83" s="32"/>
      <c r="AK83" s="32"/>
      <c r="AL83" s="32"/>
      <c r="AM83" s="32"/>
      <c r="AN83" s="32"/>
      <c r="AO83" s="32"/>
      <c r="AP83" s="32"/>
      <c r="AQ83" s="32"/>
      <c r="AR83" s="32"/>
      <c r="AS83" s="32"/>
      <c r="AT83" s="32"/>
      <c r="AU83" s="32"/>
      <c r="AV83" s="32"/>
      <c r="AW83" s="32"/>
      <c r="AX83" s="32"/>
      <c r="AY83" s="32"/>
      <c r="AZ83" s="32"/>
      <c r="BA83" s="32"/>
      <c r="BB83" s="32"/>
      <c r="BC83" s="32"/>
      <c r="BD83" s="32"/>
      <c r="BE83" s="32"/>
      <c r="BF83" s="32"/>
      <c r="BG83" s="32"/>
      <c r="BH83" s="32"/>
      <c r="BI83" s="32"/>
      <c r="BJ83" s="32"/>
      <c r="BK83" s="32"/>
      <c r="BL83" s="32"/>
      <c r="BM83" s="32"/>
      <c r="BN83" s="32"/>
    </row>
    <row r="84" spans="1:66" x14ac:dyDescent="0.4">
      <c r="A84" s="32"/>
      <c r="B84" s="32"/>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row>
    <row r="85" spans="1:66" x14ac:dyDescent="0.4">
      <c r="A85" s="32"/>
      <c r="B85" s="32"/>
      <c r="C85" s="32"/>
      <c r="D85" s="32"/>
      <c r="E85" s="32"/>
      <c r="F85" s="32"/>
      <c r="G85" s="32"/>
      <c r="H85" s="32"/>
      <c r="I85" s="32"/>
      <c r="J85" s="32"/>
      <c r="K85" s="32"/>
      <c r="L85" s="32"/>
      <c r="M85" s="32"/>
      <c r="N85" s="32"/>
      <c r="O85" s="32"/>
      <c r="P85" s="32"/>
      <c r="Q85" s="32"/>
      <c r="R85" s="32"/>
      <c r="S85" s="32"/>
      <c r="T85" s="32"/>
      <c r="U85" s="32"/>
      <c r="V85" s="32"/>
      <c r="W85" s="32"/>
      <c r="X85" s="32"/>
      <c r="Y85" s="32"/>
      <c r="Z85" s="32"/>
      <c r="AA85" s="32"/>
      <c r="AB85" s="32"/>
      <c r="AC85" s="32"/>
      <c r="AD85" s="32"/>
      <c r="AE85" s="32"/>
      <c r="AF85" s="32"/>
      <c r="AG85" s="32"/>
      <c r="AH85" s="32"/>
      <c r="AI85" s="32"/>
      <c r="AJ85" s="32"/>
      <c r="AK85" s="32"/>
      <c r="AL85" s="32"/>
      <c r="AM85" s="32"/>
      <c r="AN85" s="32"/>
      <c r="AO85" s="32"/>
      <c r="AP85" s="32"/>
      <c r="AQ85" s="32"/>
      <c r="AR85" s="32"/>
      <c r="AS85" s="32"/>
      <c r="AT85" s="32"/>
      <c r="AU85" s="32"/>
      <c r="AV85" s="32"/>
      <c r="AW85" s="32"/>
      <c r="AX85" s="32"/>
      <c r="AY85" s="32"/>
      <c r="AZ85" s="32"/>
      <c r="BA85" s="32"/>
      <c r="BB85" s="32"/>
      <c r="BC85" s="32"/>
      <c r="BD85" s="32"/>
      <c r="BE85" s="32"/>
      <c r="BF85" s="32"/>
      <c r="BG85" s="32"/>
      <c r="BH85" s="32"/>
      <c r="BI85" s="32"/>
      <c r="BJ85" s="32"/>
      <c r="BK85" s="32"/>
      <c r="BL85" s="32"/>
      <c r="BM85" s="32"/>
      <c r="BN85" s="32"/>
    </row>
    <row r="86" spans="1:66" x14ac:dyDescent="0.4">
      <c r="A86" s="32"/>
      <c r="B86" s="32"/>
      <c r="C86" s="32"/>
      <c r="D86" s="32"/>
      <c r="E86" s="32"/>
      <c r="F86" s="32"/>
      <c r="G86" s="32"/>
      <c r="H86" s="32"/>
      <c r="I86" s="32"/>
      <c r="J86" s="32"/>
      <c r="K86" s="32"/>
      <c r="L86" s="32"/>
      <c r="M86" s="32"/>
      <c r="N86" s="32"/>
      <c r="O86" s="32"/>
      <c r="P86" s="32"/>
      <c r="Q86" s="32"/>
      <c r="R86" s="32"/>
      <c r="S86" s="32"/>
      <c r="T86" s="32"/>
      <c r="U86" s="32"/>
      <c r="V86" s="32"/>
      <c r="W86" s="32"/>
      <c r="X86" s="32"/>
      <c r="Y86" s="32"/>
      <c r="Z86" s="32"/>
      <c r="AA86" s="32"/>
      <c r="AB86" s="32"/>
      <c r="AC86" s="32"/>
      <c r="AD86" s="32"/>
      <c r="AE86" s="32"/>
      <c r="AF86" s="32"/>
      <c r="AG86" s="32"/>
      <c r="AH86" s="32"/>
      <c r="AI86" s="32"/>
      <c r="AJ86" s="32"/>
      <c r="AK86" s="32"/>
      <c r="AL86" s="32"/>
      <c r="AM86" s="32"/>
      <c r="AN86" s="32"/>
      <c r="AO86" s="32"/>
      <c r="AP86" s="32"/>
      <c r="AQ86" s="32"/>
      <c r="AR86" s="32"/>
      <c r="AS86" s="32"/>
      <c r="AT86" s="32"/>
      <c r="AU86" s="32"/>
      <c r="AV86" s="32"/>
      <c r="AW86" s="32"/>
      <c r="AX86" s="32"/>
      <c r="AY86" s="32"/>
      <c r="AZ86" s="32"/>
      <c r="BA86" s="32"/>
      <c r="BB86" s="32"/>
      <c r="BC86" s="32"/>
      <c r="BD86" s="32"/>
      <c r="BE86" s="32"/>
      <c r="BF86" s="32"/>
      <c r="BG86" s="32"/>
      <c r="BH86" s="32"/>
      <c r="BI86" s="32"/>
      <c r="BJ86" s="32"/>
      <c r="BK86" s="32"/>
      <c r="BL86" s="32"/>
      <c r="BM86" s="32"/>
      <c r="BN86" s="32"/>
    </row>
    <row r="87" spans="1:66" x14ac:dyDescent="0.4">
      <c r="A87" s="32"/>
      <c r="B87" s="32"/>
      <c r="C87" s="32"/>
      <c r="D87" s="32"/>
      <c r="E87" s="32"/>
      <c r="F87" s="32"/>
      <c r="G87" s="32"/>
      <c r="H87" s="32"/>
      <c r="I87" s="32"/>
      <c r="J87" s="32"/>
      <c r="K87" s="32"/>
      <c r="L87" s="32"/>
      <c r="M87" s="32"/>
      <c r="N87" s="32"/>
      <c r="O87" s="32"/>
      <c r="P87" s="32"/>
      <c r="Q87" s="32"/>
      <c r="R87" s="32"/>
      <c r="S87" s="32"/>
      <c r="T87" s="32"/>
      <c r="U87" s="32"/>
      <c r="V87" s="32"/>
      <c r="W87" s="32"/>
      <c r="X87" s="32"/>
      <c r="Y87" s="32"/>
      <c r="Z87" s="32"/>
      <c r="AA87" s="32"/>
      <c r="AB87" s="32"/>
      <c r="AC87" s="32"/>
      <c r="AD87" s="32"/>
      <c r="AE87" s="32"/>
      <c r="AF87" s="32"/>
      <c r="AG87" s="32"/>
      <c r="AH87" s="32"/>
      <c r="AI87" s="32"/>
      <c r="AJ87" s="32"/>
      <c r="AK87" s="32"/>
      <c r="AL87" s="32"/>
      <c r="AM87" s="32"/>
      <c r="AN87" s="32"/>
      <c r="AO87" s="32"/>
      <c r="AP87" s="32"/>
      <c r="AQ87" s="32"/>
      <c r="AR87" s="32"/>
      <c r="AS87" s="32"/>
      <c r="AT87" s="32"/>
      <c r="AU87" s="32"/>
      <c r="AV87" s="32"/>
      <c r="AW87" s="32"/>
      <c r="AX87" s="32"/>
      <c r="AY87" s="32"/>
      <c r="AZ87" s="32"/>
      <c r="BA87" s="32"/>
      <c r="BB87" s="32"/>
      <c r="BC87" s="32"/>
      <c r="BD87" s="32"/>
      <c r="BE87" s="32"/>
      <c r="BF87" s="32"/>
      <c r="BG87" s="32"/>
      <c r="BH87" s="32"/>
      <c r="BI87" s="32"/>
      <c r="BJ87" s="32"/>
      <c r="BK87" s="32"/>
      <c r="BL87" s="32"/>
      <c r="BM87" s="32"/>
      <c r="BN87" s="32"/>
    </row>
    <row r="88" spans="1:66" x14ac:dyDescent="0.4">
      <c r="A88" s="32"/>
      <c r="B88" s="32"/>
      <c r="C88" s="32"/>
      <c r="D88" s="32"/>
      <c r="E88" s="32"/>
      <c r="F88" s="32"/>
      <c r="G88" s="32"/>
      <c r="H88" s="32"/>
      <c r="I88" s="32"/>
      <c r="J88" s="32"/>
      <c r="K88" s="32"/>
      <c r="L88" s="32"/>
      <c r="M88" s="32"/>
      <c r="N88" s="32"/>
      <c r="O88" s="32"/>
      <c r="P88" s="32"/>
      <c r="Q88" s="32"/>
      <c r="R88" s="32"/>
      <c r="S88" s="32"/>
      <c r="T88" s="32"/>
      <c r="U88" s="32"/>
      <c r="V88" s="32"/>
      <c r="W88" s="32"/>
      <c r="X88" s="32"/>
      <c r="Y88" s="32"/>
      <c r="Z88" s="32"/>
      <c r="AA88" s="32"/>
      <c r="AB88" s="32"/>
      <c r="AC88" s="32"/>
      <c r="AD88" s="32"/>
      <c r="AE88" s="32"/>
      <c r="AF88" s="32"/>
      <c r="AG88" s="32"/>
      <c r="AH88" s="32"/>
      <c r="AI88" s="32"/>
      <c r="AJ88" s="32"/>
      <c r="AK88" s="32"/>
      <c r="AL88" s="32"/>
      <c r="AM88" s="32"/>
      <c r="AN88" s="32"/>
      <c r="AO88" s="32"/>
      <c r="AP88" s="32"/>
      <c r="AQ88" s="32"/>
      <c r="AR88" s="32"/>
      <c r="AS88" s="32"/>
      <c r="AT88" s="32"/>
      <c r="AU88" s="32"/>
      <c r="AV88" s="32"/>
      <c r="AW88" s="32"/>
      <c r="AX88" s="32"/>
      <c r="AY88" s="32"/>
      <c r="AZ88" s="32"/>
      <c r="BA88" s="32"/>
      <c r="BB88" s="32"/>
      <c r="BC88" s="32"/>
      <c r="BD88" s="32"/>
      <c r="BE88" s="32"/>
      <c r="BF88" s="32"/>
      <c r="BG88" s="32"/>
      <c r="BH88" s="32"/>
      <c r="BI88" s="32"/>
      <c r="BJ88" s="32"/>
      <c r="BK88" s="32"/>
      <c r="BL88" s="32"/>
      <c r="BM88" s="32"/>
      <c r="BN88" s="32"/>
    </row>
    <row r="89" spans="1:66" x14ac:dyDescent="0.4">
      <c r="A89" s="32"/>
      <c r="B89" s="32"/>
      <c r="C89" s="32"/>
      <c r="D89" s="32"/>
      <c r="E89" s="32"/>
      <c r="F89" s="32"/>
      <c r="G89" s="32"/>
      <c r="H89" s="32"/>
      <c r="I89" s="32"/>
      <c r="J89" s="32"/>
      <c r="K89" s="32"/>
      <c r="L89" s="32"/>
      <c r="M89" s="32"/>
      <c r="N89" s="32"/>
      <c r="O89" s="32"/>
      <c r="P89" s="32"/>
      <c r="Q89" s="32"/>
      <c r="R89" s="32"/>
      <c r="S89" s="32"/>
      <c r="T89" s="32"/>
      <c r="U89" s="32"/>
      <c r="V89" s="32"/>
      <c r="W89" s="32"/>
      <c r="X89" s="32"/>
      <c r="Y89" s="32"/>
      <c r="Z89" s="32"/>
      <c r="AA89" s="32"/>
      <c r="AB89" s="32"/>
      <c r="AC89" s="32"/>
      <c r="AD89" s="32"/>
      <c r="AE89" s="32"/>
      <c r="AF89" s="32"/>
      <c r="AG89" s="32"/>
      <c r="AH89" s="32"/>
      <c r="AI89" s="32"/>
      <c r="AJ89" s="32"/>
      <c r="AK89" s="32"/>
      <c r="AL89" s="32"/>
      <c r="AM89" s="32"/>
      <c r="AN89" s="32"/>
      <c r="AO89" s="32"/>
      <c r="AP89" s="32"/>
      <c r="AQ89" s="32"/>
      <c r="AR89" s="32"/>
      <c r="AS89" s="32"/>
      <c r="AT89" s="32"/>
      <c r="AU89" s="32"/>
      <c r="AV89" s="32"/>
      <c r="AW89" s="32"/>
      <c r="AX89" s="32"/>
      <c r="AY89" s="32"/>
      <c r="AZ89" s="32"/>
      <c r="BA89" s="32"/>
      <c r="BB89" s="32"/>
      <c r="BC89" s="32"/>
      <c r="BD89" s="32"/>
      <c r="BE89" s="32"/>
      <c r="BF89" s="32"/>
      <c r="BG89" s="32"/>
      <c r="BH89" s="32"/>
      <c r="BI89" s="32"/>
      <c r="BJ89" s="32"/>
      <c r="BK89" s="32"/>
      <c r="BL89" s="32"/>
      <c r="BM89" s="32"/>
      <c r="BN89" s="32"/>
    </row>
    <row r="90" spans="1:66" x14ac:dyDescent="0.4">
      <c r="A90" s="32"/>
      <c r="B90" s="32"/>
      <c r="C90" s="32"/>
      <c r="D90" s="32"/>
      <c r="E90" s="32"/>
      <c r="F90" s="32"/>
      <c r="G90" s="32"/>
      <c r="H90" s="32"/>
      <c r="I90" s="32"/>
      <c r="J90" s="32"/>
      <c r="K90" s="32"/>
      <c r="L90" s="32"/>
      <c r="M90" s="32"/>
      <c r="N90" s="32"/>
      <c r="O90" s="32"/>
      <c r="P90" s="32"/>
      <c r="Q90" s="32"/>
      <c r="R90" s="32"/>
      <c r="S90" s="32"/>
      <c r="T90" s="32"/>
      <c r="U90" s="32"/>
      <c r="V90" s="32"/>
      <c r="W90" s="32"/>
      <c r="X90" s="32"/>
      <c r="Y90" s="32"/>
      <c r="Z90" s="32"/>
      <c r="AA90" s="32"/>
      <c r="AB90" s="32"/>
      <c r="AC90" s="32"/>
      <c r="AD90" s="32"/>
      <c r="AE90" s="32"/>
      <c r="AF90" s="32"/>
      <c r="AG90" s="32"/>
      <c r="AH90" s="32"/>
      <c r="AI90" s="32"/>
      <c r="AJ90" s="32"/>
      <c r="AK90" s="32"/>
      <c r="AL90" s="32"/>
      <c r="AM90" s="32"/>
      <c r="AN90" s="32"/>
      <c r="AO90" s="32"/>
      <c r="AP90" s="32"/>
      <c r="AQ90" s="32"/>
      <c r="AR90" s="32"/>
      <c r="AS90" s="32"/>
      <c r="AT90" s="32"/>
      <c r="AU90" s="32"/>
      <c r="AV90" s="32"/>
      <c r="AW90" s="32"/>
      <c r="AX90" s="32"/>
      <c r="AY90" s="32"/>
      <c r="AZ90" s="32"/>
      <c r="BA90" s="32"/>
      <c r="BB90" s="32"/>
      <c r="BC90" s="32"/>
      <c r="BD90" s="32"/>
      <c r="BE90" s="32"/>
      <c r="BF90" s="32"/>
      <c r="BG90" s="32"/>
      <c r="BH90" s="32"/>
      <c r="BI90" s="32"/>
      <c r="BJ90" s="32"/>
      <c r="BK90" s="32"/>
      <c r="BL90" s="32"/>
      <c r="BM90" s="32"/>
      <c r="BN90" s="32"/>
    </row>
    <row r="91" spans="1:66" x14ac:dyDescent="0.4">
      <c r="A91" s="32"/>
      <c r="B91" s="32"/>
      <c r="C91" s="32"/>
      <c r="D91" s="32"/>
      <c r="E91" s="32"/>
      <c r="F91" s="32"/>
      <c r="G91" s="32"/>
      <c r="H91" s="32"/>
      <c r="I91" s="32"/>
      <c r="J91" s="32"/>
      <c r="K91" s="32"/>
      <c r="L91" s="32"/>
      <c r="M91" s="32"/>
      <c r="N91" s="32"/>
      <c r="O91" s="32"/>
      <c r="P91" s="32"/>
      <c r="Q91" s="32"/>
      <c r="R91" s="32"/>
      <c r="S91" s="32"/>
      <c r="T91" s="32"/>
      <c r="U91" s="32"/>
      <c r="V91" s="32"/>
      <c r="W91" s="32"/>
      <c r="X91" s="32"/>
      <c r="Y91" s="32"/>
      <c r="Z91" s="32"/>
      <c r="AA91" s="32"/>
      <c r="AB91" s="32"/>
      <c r="AC91" s="32"/>
      <c r="AD91" s="32"/>
      <c r="AE91" s="32"/>
      <c r="AF91" s="32"/>
      <c r="AG91" s="32"/>
      <c r="AH91" s="32"/>
      <c r="AI91" s="32"/>
      <c r="AJ91" s="32"/>
      <c r="AK91" s="32"/>
      <c r="AL91" s="32"/>
      <c r="AM91" s="32"/>
      <c r="AN91" s="32"/>
      <c r="AO91" s="32"/>
      <c r="AP91" s="32"/>
      <c r="AQ91" s="32"/>
      <c r="AR91" s="32"/>
      <c r="AS91" s="32"/>
      <c r="AT91" s="32"/>
      <c r="AU91" s="32"/>
      <c r="AV91" s="32"/>
      <c r="AW91" s="32"/>
      <c r="AX91" s="32"/>
      <c r="AY91" s="32"/>
      <c r="AZ91" s="32"/>
      <c r="BA91" s="32"/>
      <c r="BB91" s="32"/>
      <c r="BC91" s="32"/>
      <c r="BD91" s="32"/>
      <c r="BE91" s="32"/>
      <c r="BF91" s="32"/>
      <c r="BG91" s="32"/>
      <c r="BH91" s="32"/>
      <c r="BI91" s="32"/>
      <c r="BJ91" s="32"/>
      <c r="BK91" s="32"/>
      <c r="BL91" s="32"/>
      <c r="BM91" s="32"/>
      <c r="BN91" s="32"/>
    </row>
    <row r="92" spans="1:66" x14ac:dyDescent="0.4">
      <c r="A92" s="32"/>
      <c r="B92" s="32"/>
      <c r="C92" s="32"/>
      <c r="D92" s="32"/>
      <c r="E92" s="32"/>
      <c r="F92" s="32"/>
      <c r="G92" s="32"/>
      <c r="H92" s="32"/>
      <c r="I92" s="32"/>
      <c r="J92" s="32"/>
      <c r="K92" s="32"/>
      <c r="L92" s="32"/>
      <c r="M92" s="32"/>
      <c r="N92" s="32"/>
      <c r="O92" s="32"/>
      <c r="P92" s="32"/>
      <c r="Q92" s="32"/>
      <c r="R92" s="32"/>
      <c r="S92" s="32"/>
      <c r="T92" s="32"/>
      <c r="U92" s="32"/>
      <c r="V92" s="32"/>
      <c r="W92" s="32"/>
      <c r="X92" s="32"/>
      <c r="Y92" s="32"/>
      <c r="Z92" s="32"/>
      <c r="AA92" s="32"/>
      <c r="AB92" s="32"/>
      <c r="AC92" s="32"/>
      <c r="AD92" s="32"/>
      <c r="AE92" s="32"/>
      <c r="AF92" s="32"/>
      <c r="AG92" s="32"/>
      <c r="AH92" s="32"/>
      <c r="AI92" s="32"/>
      <c r="AJ92" s="32"/>
      <c r="AK92" s="32"/>
      <c r="AL92" s="32"/>
      <c r="AM92" s="32"/>
      <c r="AN92" s="32"/>
      <c r="AO92" s="32"/>
      <c r="AP92" s="32"/>
      <c r="AQ92" s="32"/>
      <c r="AR92" s="32"/>
      <c r="AS92" s="32"/>
      <c r="AT92" s="32"/>
      <c r="AU92" s="32"/>
      <c r="AV92" s="32"/>
      <c r="AW92" s="32"/>
      <c r="AX92" s="32"/>
      <c r="AY92" s="32"/>
      <c r="AZ92" s="32"/>
      <c r="BA92" s="32"/>
      <c r="BB92" s="32"/>
      <c r="BC92" s="32"/>
      <c r="BD92" s="32"/>
      <c r="BE92" s="32"/>
      <c r="BF92" s="32"/>
      <c r="BG92" s="32"/>
      <c r="BH92" s="32"/>
      <c r="BI92" s="32"/>
      <c r="BJ92" s="32"/>
      <c r="BK92" s="32"/>
      <c r="BL92" s="32"/>
      <c r="BM92" s="32"/>
      <c r="BN92" s="32"/>
    </row>
    <row r="93" spans="1:66" x14ac:dyDescent="0.4">
      <c r="A93" s="32"/>
      <c r="B93" s="32"/>
      <c r="C93" s="32"/>
      <c r="D93" s="32"/>
      <c r="E93" s="32"/>
      <c r="F93" s="32"/>
      <c r="G93" s="32"/>
      <c r="H93" s="32"/>
      <c r="I93" s="32"/>
      <c r="J93" s="32"/>
      <c r="K93" s="32"/>
      <c r="L93" s="32"/>
      <c r="M93" s="32"/>
      <c r="N93" s="32"/>
      <c r="O93" s="32"/>
      <c r="P93" s="32"/>
      <c r="Q93" s="32"/>
      <c r="R93" s="32"/>
      <c r="S93" s="32"/>
      <c r="T93" s="32"/>
      <c r="U93" s="32"/>
      <c r="V93" s="32"/>
      <c r="W93" s="32"/>
      <c r="X93" s="32"/>
      <c r="Y93" s="32"/>
      <c r="Z93" s="32"/>
      <c r="AA93" s="32"/>
      <c r="AB93" s="32"/>
      <c r="AC93" s="32"/>
      <c r="AD93" s="32"/>
      <c r="AE93" s="32"/>
      <c r="AF93" s="32"/>
      <c r="AG93" s="32"/>
      <c r="AH93" s="32"/>
      <c r="AI93" s="32"/>
      <c r="AJ93" s="32"/>
      <c r="AK93" s="32"/>
      <c r="AL93" s="32"/>
      <c r="AM93" s="32"/>
      <c r="AN93" s="32"/>
      <c r="AO93" s="32"/>
      <c r="AP93" s="32"/>
      <c r="AQ93" s="32"/>
      <c r="AR93" s="32"/>
      <c r="AS93" s="32"/>
      <c r="AT93" s="32"/>
      <c r="AU93" s="32"/>
      <c r="AV93" s="32"/>
      <c r="AW93" s="32"/>
      <c r="AX93" s="32"/>
      <c r="AY93" s="32"/>
      <c r="AZ93" s="32"/>
      <c r="BA93" s="32"/>
      <c r="BB93" s="32"/>
      <c r="BC93" s="32"/>
      <c r="BD93" s="32"/>
      <c r="BE93" s="32"/>
      <c r="BF93" s="32"/>
      <c r="BG93" s="32"/>
      <c r="BH93" s="32"/>
      <c r="BI93" s="32"/>
      <c r="BJ93" s="32"/>
      <c r="BK93" s="32"/>
      <c r="BL93" s="32"/>
      <c r="BM93" s="32"/>
      <c r="BN93" s="32"/>
    </row>
    <row r="94" spans="1:66" x14ac:dyDescent="0.4">
      <c r="A94" s="32"/>
      <c r="B94" s="32"/>
      <c r="C94" s="32"/>
      <c r="D94" s="32"/>
      <c r="E94" s="32"/>
      <c r="F94" s="32"/>
      <c r="G94" s="32"/>
      <c r="H94" s="32"/>
      <c r="I94" s="32"/>
      <c r="J94" s="32"/>
      <c r="K94" s="32"/>
      <c r="L94" s="32"/>
      <c r="M94" s="32"/>
      <c r="N94" s="32"/>
      <c r="O94" s="32"/>
      <c r="P94" s="32"/>
      <c r="Q94" s="32"/>
      <c r="R94" s="32"/>
      <c r="S94" s="32"/>
      <c r="T94" s="32"/>
      <c r="U94" s="32"/>
      <c r="V94" s="32"/>
      <c r="W94" s="32"/>
      <c r="X94" s="32"/>
      <c r="Y94" s="32"/>
      <c r="Z94" s="32"/>
      <c r="AA94" s="32"/>
      <c r="AB94" s="32"/>
      <c r="AC94" s="32"/>
      <c r="AD94" s="32"/>
      <c r="AE94" s="32"/>
      <c r="AF94" s="32"/>
      <c r="AG94" s="32"/>
      <c r="AH94" s="32"/>
      <c r="AI94" s="32"/>
      <c r="AJ94" s="32"/>
      <c r="AK94" s="32"/>
      <c r="AL94" s="32"/>
      <c r="AM94" s="32"/>
      <c r="AN94" s="32"/>
      <c r="AO94" s="32"/>
      <c r="AP94" s="32"/>
      <c r="AQ94" s="32"/>
      <c r="AR94" s="32"/>
      <c r="AS94" s="32"/>
      <c r="AT94" s="32"/>
      <c r="AU94" s="32"/>
      <c r="AV94" s="32"/>
      <c r="AW94" s="32"/>
      <c r="AX94" s="32"/>
      <c r="AY94" s="32"/>
      <c r="AZ94" s="32"/>
      <c r="BA94" s="32"/>
      <c r="BB94" s="32"/>
      <c r="BC94" s="32"/>
      <c r="BD94" s="32"/>
      <c r="BE94" s="32"/>
      <c r="BF94" s="32"/>
      <c r="BG94" s="32"/>
      <c r="BH94" s="32"/>
      <c r="BI94" s="32"/>
      <c r="BJ94" s="32"/>
      <c r="BK94" s="32"/>
      <c r="BL94" s="32"/>
      <c r="BM94" s="32"/>
      <c r="BN94" s="32"/>
    </row>
    <row r="95" spans="1:66" x14ac:dyDescent="0.4">
      <c r="A95" s="32"/>
      <c r="B95" s="32"/>
      <c r="C95" s="32"/>
      <c r="D95" s="32"/>
      <c r="E95" s="32"/>
      <c r="F95" s="32"/>
      <c r="G95" s="32"/>
      <c r="H95" s="32"/>
      <c r="I95" s="32"/>
      <c r="J95" s="32"/>
      <c r="K95" s="32"/>
      <c r="L95" s="32"/>
      <c r="M95" s="32"/>
      <c r="N95" s="32"/>
      <c r="O95" s="32"/>
      <c r="P95" s="32"/>
      <c r="Q95" s="32"/>
      <c r="R95" s="32"/>
      <c r="S95" s="32"/>
      <c r="T95" s="32"/>
      <c r="U95" s="32"/>
      <c r="V95" s="32"/>
      <c r="W95" s="32"/>
      <c r="X95" s="32"/>
      <c r="Y95" s="32"/>
      <c r="Z95" s="32"/>
      <c r="AA95" s="32"/>
      <c r="AB95" s="32"/>
      <c r="AC95" s="32"/>
      <c r="AD95" s="32"/>
      <c r="AE95" s="32"/>
      <c r="AF95" s="32"/>
      <c r="AG95" s="32"/>
      <c r="AH95" s="32"/>
      <c r="AI95" s="32"/>
      <c r="AJ95" s="32"/>
      <c r="AK95" s="32"/>
      <c r="AL95" s="32"/>
      <c r="AM95" s="32"/>
      <c r="AN95" s="32"/>
      <c r="AO95" s="32"/>
      <c r="AP95" s="32"/>
      <c r="AQ95" s="32"/>
      <c r="AR95" s="32"/>
      <c r="AS95" s="32"/>
      <c r="AT95" s="32"/>
      <c r="AU95" s="32"/>
      <c r="AV95" s="32"/>
      <c r="AW95" s="32"/>
      <c r="AX95" s="32"/>
      <c r="AY95" s="32"/>
      <c r="AZ95" s="32"/>
      <c r="BA95" s="32"/>
      <c r="BB95" s="32"/>
      <c r="BC95" s="32"/>
      <c r="BD95" s="32"/>
      <c r="BE95" s="32"/>
      <c r="BF95" s="32"/>
      <c r="BG95" s="32"/>
      <c r="BH95" s="32"/>
      <c r="BI95" s="32"/>
      <c r="BJ95" s="32"/>
      <c r="BK95" s="32"/>
      <c r="BL95" s="32"/>
      <c r="BM95" s="32"/>
      <c r="BN95" s="32"/>
    </row>
    <row r="96" spans="1:66" x14ac:dyDescent="0.4">
      <c r="A96" s="32"/>
      <c r="B96" s="32"/>
      <c r="C96" s="32"/>
      <c r="D96" s="32"/>
      <c r="E96" s="32"/>
      <c r="F96" s="32"/>
      <c r="G96" s="32"/>
      <c r="H96" s="32"/>
      <c r="I96" s="32"/>
      <c r="J96" s="32"/>
      <c r="K96" s="32"/>
      <c r="L96" s="32"/>
      <c r="M96" s="32"/>
      <c r="N96" s="32"/>
      <c r="O96" s="32"/>
      <c r="P96" s="32"/>
      <c r="Q96" s="32"/>
      <c r="R96" s="32"/>
      <c r="S96" s="32"/>
      <c r="T96" s="32"/>
      <c r="U96" s="32"/>
      <c r="V96" s="32"/>
      <c r="W96" s="32"/>
      <c r="X96" s="32"/>
      <c r="Y96" s="32"/>
      <c r="Z96" s="32"/>
      <c r="AA96" s="32"/>
      <c r="AB96" s="32"/>
      <c r="AC96" s="32"/>
      <c r="AD96" s="32"/>
      <c r="AE96" s="32"/>
      <c r="AF96" s="32"/>
      <c r="AG96" s="32"/>
      <c r="AH96" s="32"/>
      <c r="AI96" s="32"/>
      <c r="AJ96" s="32"/>
      <c r="AK96" s="32"/>
      <c r="AL96" s="32"/>
      <c r="AM96" s="32"/>
      <c r="AN96" s="32"/>
      <c r="AO96" s="32"/>
      <c r="AP96" s="32"/>
      <c r="AQ96" s="32"/>
      <c r="AR96" s="32"/>
      <c r="AS96" s="32"/>
      <c r="AT96" s="32"/>
      <c r="AU96" s="32"/>
      <c r="AV96" s="32"/>
      <c r="AW96" s="32"/>
      <c r="AX96" s="32"/>
      <c r="AY96" s="32"/>
      <c r="AZ96" s="32"/>
      <c r="BA96" s="32"/>
      <c r="BB96" s="32"/>
      <c r="BC96" s="32"/>
      <c r="BD96" s="32"/>
      <c r="BE96" s="32"/>
      <c r="BF96" s="32"/>
      <c r="BG96" s="32"/>
      <c r="BH96" s="32"/>
      <c r="BI96" s="32"/>
      <c r="BJ96" s="32"/>
      <c r="BK96" s="32"/>
      <c r="BL96" s="32"/>
      <c r="BM96" s="32"/>
      <c r="BN96" s="32"/>
    </row>
    <row r="97" spans="1:66" x14ac:dyDescent="0.4">
      <c r="A97" s="32"/>
      <c r="B97" s="32"/>
      <c r="C97" s="32"/>
      <c r="D97" s="32"/>
      <c r="E97" s="32"/>
      <c r="F97" s="32"/>
      <c r="G97" s="32"/>
      <c r="H97" s="32"/>
      <c r="I97" s="32"/>
      <c r="J97" s="32"/>
      <c r="K97" s="32"/>
      <c r="L97" s="32"/>
      <c r="M97" s="32"/>
      <c r="N97" s="32"/>
      <c r="O97" s="32"/>
      <c r="P97" s="32"/>
      <c r="Q97" s="32"/>
      <c r="R97" s="32"/>
      <c r="S97" s="32"/>
      <c r="T97" s="32"/>
      <c r="U97" s="32"/>
      <c r="V97" s="32"/>
      <c r="W97" s="32"/>
      <c r="X97" s="32"/>
      <c r="Y97" s="32"/>
      <c r="Z97" s="32"/>
      <c r="AA97" s="32"/>
      <c r="AB97" s="32"/>
      <c r="AC97" s="32"/>
      <c r="AD97" s="32"/>
      <c r="AE97" s="32"/>
      <c r="AF97" s="32"/>
      <c r="AG97" s="32"/>
      <c r="AH97" s="32"/>
      <c r="AI97" s="32"/>
      <c r="AJ97" s="32"/>
      <c r="AK97" s="32"/>
      <c r="AL97" s="32"/>
      <c r="AM97" s="32"/>
      <c r="AN97" s="32"/>
      <c r="AO97" s="32"/>
      <c r="AP97" s="32"/>
      <c r="AQ97" s="32"/>
      <c r="AR97" s="32"/>
      <c r="AS97" s="32"/>
      <c r="AT97" s="32"/>
      <c r="AU97" s="32"/>
      <c r="AV97" s="32"/>
      <c r="AW97" s="32"/>
      <c r="AX97" s="32"/>
      <c r="AY97" s="32"/>
      <c r="AZ97" s="32"/>
      <c r="BA97" s="32"/>
      <c r="BB97" s="32"/>
      <c r="BC97" s="32"/>
      <c r="BD97" s="32"/>
      <c r="BE97" s="32"/>
      <c r="BF97" s="32"/>
      <c r="BG97" s="32"/>
      <c r="BH97" s="32"/>
      <c r="BI97" s="32"/>
      <c r="BJ97" s="32"/>
      <c r="BK97" s="32"/>
      <c r="BL97" s="32"/>
      <c r="BM97" s="32"/>
      <c r="BN97" s="32"/>
    </row>
    <row r="98" spans="1:66" x14ac:dyDescent="0.4">
      <c r="A98" s="32"/>
      <c r="B98" s="32"/>
      <c r="C98" s="32"/>
      <c r="D98" s="32"/>
      <c r="E98" s="32"/>
      <c r="F98" s="32"/>
      <c r="G98" s="32"/>
      <c r="H98" s="32"/>
      <c r="I98" s="32"/>
      <c r="J98" s="32"/>
      <c r="K98" s="32"/>
      <c r="L98" s="32"/>
      <c r="M98" s="32"/>
      <c r="N98" s="32"/>
      <c r="O98" s="32"/>
      <c r="P98" s="32"/>
      <c r="Q98" s="32"/>
      <c r="R98" s="32"/>
      <c r="S98" s="32"/>
      <c r="T98" s="32"/>
      <c r="U98" s="32"/>
      <c r="V98" s="32"/>
      <c r="W98" s="32"/>
      <c r="X98" s="32"/>
      <c r="Y98" s="32"/>
      <c r="Z98" s="32"/>
      <c r="AA98" s="32"/>
      <c r="AB98" s="32"/>
      <c r="AC98" s="32"/>
      <c r="AD98" s="32"/>
      <c r="AE98" s="32"/>
      <c r="AF98" s="32"/>
      <c r="AG98" s="32"/>
      <c r="AH98" s="32"/>
      <c r="AI98" s="32"/>
      <c r="AJ98" s="32"/>
      <c r="AK98" s="32"/>
      <c r="AL98" s="32"/>
      <c r="AM98" s="32"/>
      <c r="AN98" s="32"/>
      <c r="AO98" s="32"/>
      <c r="AP98" s="32"/>
      <c r="AQ98" s="32"/>
      <c r="AR98" s="32"/>
      <c r="AS98" s="32"/>
      <c r="AT98" s="32"/>
      <c r="AU98" s="32"/>
      <c r="AV98" s="32"/>
      <c r="AW98" s="32"/>
      <c r="AX98" s="32"/>
      <c r="AY98" s="32"/>
      <c r="AZ98" s="32"/>
      <c r="BA98" s="32"/>
      <c r="BB98" s="32"/>
      <c r="BC98" s="32"/>
      <c r="BD98" s="32"/>
      <c r="BE98" s="32"/>
      <c r="BF98" s="32"/>
      <c r="BG98" s="32"/>
      <c r="BH98" s="32"/>
      <c r="BI98" s="32"/>
      <c r="BJ98" s="32"/>
      <c r="BK98" s="32"/>
      <c r="BL98" s="32"/>
      <c r="BM98" s="32"/>
      <c r="BN98" s="32"/>
    </row>
    <row r="99" spans="1:66" x14ac:dyDescent="0.4">
      <c r="A99" s="32"/>
      <c r="B99" s="32"/>
      <c r="C99" s="32"/>
      <c r="D99" s="32"/>
      <c r="E99" s="32"/>
      <c r="F99" s="32"/>
      <c r="G99" s="32"/>
      <c r="H99" s="32"/>
      <c r="I99" s="32"/>
      <c r="J99" s="32"/>
      <c r="K99" s="32"/>
      <c r="L99" s="32"/>
      <c r="M99" s="32"/>
      <c r="N99" s="32"/>
      <c r="O99" s="32"/>
      <c r="P99" s="32"/>
      <c r="Q99" s="32"/>
      <c r="R99" s="32"/>
      <c r="S99" s="32"/>
      <c r="T99" s="32"/>
      <c r="U99" s="32"/>
      <c r="V99" s="32"/>
      <c r="W99" s="32"/>
      <c r="X99" s="32"/>
      <c r="Y99" s="32"/>
      <c r="Z99" s="32"/>
      <c r="AA99" s="32"/>
      <c r="AB99" s="32"/>
      <c r="AC99" s="32"/>
      <c r="AD99" s="32"/>
      <c r="AE99" s="32"/>
      <c r="AF99" s="32"/>
      <c r="AG99" s="32"/>
      <c r="AH99" s="32"/>
      <c r="AI99" s="32"/>
      <c r="AJ99" s="32"/>
      <c r="AK99" s="32"/>
      <c r="AL99" s="32"/>
      <c r="AM99" s="32"/>
      <c r="AN99" s="32"/>
      <c r="AO99" s="32"/>
      <c r="AP99" s="32"/>
      <c r="AQ99" s="32"/>
      <c r="AR99" s="32"/>
      <c r="AS99" s="32"/>
      <c r="AT99" s="32"/>
      <c r="AU99" s="32"/>
      <c r="AV99" s="32"/>
      <c r="AW99" s="32"/>
      <c r="AX99" s="32"/>
      <c r="AY99" s="32"/>
      <c r="AZ99" s="32"/>
      <c r="BA99" s="32"/>
      <c r="BB99" s="32"/>
      <c r="BC99" s="32"/>
      <c r="BD99" s="32"/>
      <c r="BE99" s="32"/>
      <c r="BF99" s="32"/>
      <c r="BG99" s="32"/>
      <c r="BH99" s="32"/>
      <c r="BI99" s="32"/>
      <c r="BJ99" s="32"/>
      <c r="BK99" s="32"/>
      <c r="BL99" s="32"/>
      <c r="BM99" s="32"/>
      <c r="BN99" s="32"/>
    </row>
    <row r="100" spans="1:66" x14ac:dyDescent="0.4">
      <c r="A100" s="32"/>
      <c r="B100" s="32"/>
      <c r="C100" s="32"/>
      <c r="D100" s="32"/>
      <c r="E100" s="32"/>
      <c r="F100" s="32"/>
      <c r="G100" s="32"/>
      <c r="H100" s="32"/>
      <c r="I100" s="32"/>
      <c r="J100" s="32"/>
      <c r="K100" s="32"/>
      <c r="L100" s="32"/>
      <c r="M100" s="32"/>
      <c r="N100" s="32"/>
      <c r="O100" s="32"/>
      <c r="P100" s="32"/>
      <c r="Q100" s="32"/>
      <c r="R100" s="32"/>
      <c r="S100" s="32"/>
      <c r="T100" s="32"/>
      <c r="U100" s="32"/>
      <c r="V100" s="32"/>
      <c r="W100" s="32"/>
      <c r="X100" s="32"/>
      <c r="Y100" s="32"/>
      <c r="Z100" s="32"/>
      <c r="AA100" s="32"/>
      <c r="AB100" s="32"/>
      <c r="AC100" s="32"/>
      <c r="AD100" s="32"/>
      <c r="AE100" s="32"/>
      <c r="AF100" s="32"/>
      <c r="AG100" s="32"/>
      <c r="AH100" s="32"/>
      <c r="AI100" s="32"/>
      <c r="AJ100" s="32"/>
      <c r="AK100" s="32"/>
      <c r="AL100" s="32"/>
      <c r="AM100" s="32"/>
      <c r="AN100" s="32"/>
      <c r="AO100" s="32"/>
      <c r="AP100" s="32"/>
      <c r="AQ100" s="32"/>
      <c r="AR100" s="32"/>
      <c r="AS100" s="32"/>
      <c r="AT100" s="32"/>
      <c r="AU100" s="32"/>
      <c r="AV100" s="32"/>
      <c r="AW100" s="32"/>
      <c r="AX100" s="32"/>
      <c r="AY100" s="32"/>
      <c r="AZ100" s="32"/>
      <c r="BA100" s="32"/>
      <c r="BB100" s="32"/>
      <c r="BC100" s="32"/>
      <c r="BD100" s="32"/>
      <c r="BE100" s="32"/>
      <c r="BF100" s="32"/>
      <c r="BG100" s="32"/>
      <c r="BH100" s="32"/>
      <c r="BI100" s="32"/>
      <c r="BJ100" s="32"/>
      <c r="BK100" s="32"/>
      <c r="BL100" s="32"/>
      <c r="BM100" s="32"/>
      <c r="BN100" s="32"/>
    </row>
    <row r="101" spans="1:66" x14ac:dyDescent="0.4">
      <c r="A101" s="32"/>
      <c r="B101" s="32"/>
      <c r="C101" s="32"/>
      <c r="D101" s="32"/>
      <c r="E101" s="32"/>
      <c r="F101" s="32"/>
      <c r="G101" s="32"/>
      <c r="H101" s="32"/>
      <c r="I101" s="32"/>
      <c r="J101" s="32"/>
      <c r="K101" s="32"/>
      <c r="L101" s="32"/>
      <c r="M101" s="32"/>
      <c r="N101" s="32"/>
      <c r="O101" s="32"/>
      <c r="P101" s="32"/>
      <c r="Q101" s="32"/>
      <c r="R101" s="32"/>
      <c r="S101" s="32"/>
      <c r="T101" s="32"/>
      <c r="U101" s="32"/>
      <c r="V101" s="32"/>
      <c r="W101" s="32"/>
      <c r="X101" s="32"/>
      <c r="Y101" s="32"/>
      <c r="Z101" s="32"/>
      <c r="AA101" s="32"/>
      <c r="AB101" s="32"/>
      <c r="AC101" s="32"/>
      <c r="AD101" s="32"/>
      <c r="AE101" s="32"/>
      <c r="AF101" s="32"/>
      <c r="AG101" s="32"/>
      <c r="AH101" s="32"/>
      <c r="AI101" s="32"/>
      <c r="AJ101" s="32"/>
      <c r="AK101" s="32"/>
      <c r="AL101" s="32"/>
      <c r="AM101" s="32"/>
      <c r="AN101" s="32"/>
      <c r="AO101" s="32"/>
      <c r="AP101" s="32"/>
      <c r="AQ101" s="32"/>
      <c r="AR101" s="32"/>
      <c r="AS101" s="32"/>
      <c r="AT101" s="32"/>
      <c r="AU101" s="32"/>
      <c r="AV101" s="32"/>
      <c r="AW101" s="32"/>
      <c r="AX101" s="32"/>
      <c r="AY101" s="32"/>
      <c r="AZ101" s="32"/>
      <c r="BA101" s="32"/>
      <c r="BB101" s="32"/>
      <c r="BC101" s="32"/>
      <c r="BD101" s="32"/>
      <c r="BE101" s="32"/>
      <c r="BF101" s="32"/>
      <c r="BG101" s="32"/>
      <c r="BH101" s="32"/>
      <c r="BI101" s="32"/>
      <c r="BJ101" s="32"/>
      <c r="BK101" s="32"/>
      <c r="BL101" s="32"/>
      <c r="BM101" s="32"/>
      <c r="BN101" s="32"/>
    </row>
    <row r="102" spans="1:66" x14ac:dyDescent="0.4">
      <c r="A102" s="32"/>
      <c r="B102" s="32"/>
      <c r="C102" s="32"/>
      <c r="D102" s="32"/>
      <c r="E102" s="32"/>
      <c r="F102" s="32"/>
      <c r="G102" s="32"/>
      <c r="H102" s="32"/>
      <c r="I102" s="32"/>
      <c r="J102" s="32"/>
      <c r="K102" s="32"/>
      <c r="L102" s="32"/>
      <c r="M102" s="32"/>
      <c r="N102" s="32"/>
      <c r="O102" s="32"/>
      <c r="P102" s="32"/>
      <c r="Q102" s="32"/>
      <c r="R102" s="32"/>
      <c r="S102" s="32"/>
      <c r="T102" s="32"/>
      <c r="U102" s="32"/>
      <c r="V102" s="32"/>
      <c r="W102" s="32"/>
      <c r="X102" s="32"/>
      <c r="Y102" s="32"/>
      <c r="Z102" s="32"/>
      <c r="AA102" s="32"/>
      <c r="AB102" s="32"/>
      <c r="AC102" s="32"/>
      <c r="AD102" s="32"/>
      <c r="AE102" s="32"/>
      <c r="AF102" s="32"/>
      <c r="AG102" s="32"/>
      <c r="AH102" s="32"/>
      <c r="AI102" s="32"/>
      <c r="AJ102" s="32"/>
      <c r="AK102" s="32"/>
      <c r="AL102" s="32"/>
      <c r="AM102" s="32"/>
      <c r="AN102" s="32"/>
      <c r="AO102" s="32"/>
      <c r="AP102" s="32"/>
      <c r="AQ102" s="32"/>
      <c r="AR102" s="32"/>
      <c r="AS102" s="32"/>
      <c r="AT102" s="32"/>
      <c r="AU102" s="32"/>
      <c r="AV102" s="32"/>
      <c r="AW102" s="32"/>
      <c r="AX102" s="32"/>
      <c r="AY102" s="32"/>
      <c r="AZ102" s="32"/>
      <c r="BA102" s="32"/>
      <c r="BB102" s="32"/>
      <c r="BC102" s="32"/>
      <c r="BD102" s="32"/>
      <c r="BE102" s="32"/>
      <c r="BF102" s="32"/>
      <c r="BG102" s="32"/>
      <c r="BH102" s="32"/>
      <c r="BI102" s="32"/>
      <c r="BJ102" s="32"/>
      <c r="BK102" s="32"/>
      <c r="BL102" s="32"/>
      <c r="BM102" s="32"/>
      <c r="BN102" s="32"/>
    </row>
    <row r="103" spans="1:66" x14ac:dyDescent="0.4">
      <c r="A103" s="32"/>
      <c r="B103" s="32"/>
      <c r="C103" s="32"/>
      <c r="D103" s="32"/>
      <c r="E103" s="32"/>
      <c r="F103" s="32"/>
      <c r="G103" s="32"/>
      <c r="H103" s="32"/>
      <c r="I103" s="32"/>
      <c r="J103" s="32"/>
      <c r="K103" s="32"/>
      <c r="L103" s="32"/>
      <c r="M103" s="32"/>
      <c r="N103" s="32"/>
      <c r="O103" s="32"/>
      <c r="P103" s="32"/>
      <c r="Q103" s="32"/>
      <c r="R103" s="32"/>
      <c r="S103" s="32"/>
      <c r="T103" s="32"/>
      <c r="U103" s="32"/>
      <c r="V103" s="32"/>
      <c r="W103" s="32"/>
      <c r="X103" s="32"/>
      <c r="Y103" s="32"/>
      <c r="Z103" s="32"/>
      <c r="AA103" s="32"/>
      <c r="AB103" s="32"/>
      <c r="AC103" s="32"/>
      <c r="AD103" s="32"/>
      <c r="AE103" s="32"/>
      <c r="AF103" s="32"/>
      <c r="AG103" s="32"/>
      <c r="AH103" s="32"/>
      <c r="AI103" s="32"/>
      <c r="AJ103" s="32"/>
      <c r="AK103" s="32"/>
      <c r="AL103" s="32"/>
      <c r="AM103" s="32"/>
      <c r="AN103" s="32"/>
      <c r="AO103" s="32"/>
      <c r="AP103" s="32"/>
      <c r="AQ103" s="32"/>
      <c r="AR103" s="32"/>
      <c r="AS103" s="32"/>
      <c r="AT103" s="32"/>
      <c r="AU103" s="32"/>
      <c r="AV103" s="32"/>
      <c r="AW103" s="32"/>
      <c r="AX103" s="32"/>
      <c r="AY103" s="32"/>
      <c r="AZ103" s="32"/>
      <c r="BA103" s="32"/>
      <c r="BB103" s="32"/>
      <c r="BC103" s="32"/>
      <c r="BD103" s="32"/>
      <c r="BE103" s="32"/>
      <c r="BF103" s="32"/>
      <c r="BG103" s="32"/>
      <c r="BH103" s="32"/>
      <c r="BI103" s="32"/>
      <c r="BJ103" s="32"/>
      <c r="BK103" s="32"/>
      <c r="BL103" s="32"/>
      <c r="BM103" s="32"/>
      <c r="BN103" s="32"/>
    </row>
    <row r="104" spans="1:66" x14ac:dyDescent="0.4">
      <c r="A104" s="32"/>
      <c r="B104" s="32"/>
      <c r="C104" s="32"/>
      <c r="D104" s="32"/>
      <c r="E104" s="32"/>
      <c r="F104" s="32"/>
      <c r="G104" s="32"/>
      <c r="H104" s="32"/>
      <c r="I104" s="32"/>
      <c r="J104" s="32"/>
      <c r="K104" s="32"/>
      <c r="L104" s="32"/>
      <c r="M104" s="32"/>
      <c r="N104" s="32"/>
      <c r="O104" s="32"/>
      <c r="P104" s="32"/>
      <c r="Q104" s="32"/>
      <c r="R104" s="32"/>
      <c r="S104" s="32"/>
      <c r="T104" s="32"/>
      <c r="U104" s="32"/>
      <c r="V104" s="32"/>
      <c r="W104" s="32"/>
      <c r="X104" s="32"/>
      <c r="Y104" s="32"/>
      <c r="Z104" s="32"/>
      <c r="AA104" s="32"/>
      <c r="AB104" s="32"/>
      <c r="AC104" s="32"/>
      <c r="AD104" s="32"/>
      <c r="AE104" s="32"/>
      <c r="AF104" s="32"/>
      <c r="AG104" s="32"/>
      <c r="AH104" s="32"/>
      <c r="AI104" s="32"/>
      <c r="AJ104" s="32"/>
      <c r="AK104" s="32"/>
      <c r="AL104" s="32"/>
      <c r="AM104" s="32"/>
      <c r="AN104" s="32"/>
      <c r="AO104" s="32"/>
      <c r="AP104" s="32"/>
      <c r="AQ104" s="32"/>
      <c r="AR104" s="32"/>
      <c r="AS104" s="32"/>
      <c r="AT104" s="32"/>
      <c r="AU104" s="32"/>
      <c r="AV104" s="32"/>
      <c r="AW104" s="32"/>
      <c r="AX104" s="32"/>
      <c r="AY104" s="32"/>
      <c r="AZ104" s="32"/>
      <c r="BA104" s="32"/>
      <c r="BB104" s="32"/>
      <c r="BC104" s="32"/>
      <c r="BD104" s="32"/>
      <c r="BE104" s="32"/>
      <c r="BF104" s="32"/>
      <c r="BG104" s="32"/>
      <c r="BH104" s="32"/>
      <c r="BI104" s="32"/>
      <c r="BJ104" s="32"/>
      <c r="BK104" s="32"/>
      <c r="BL104" s="32"/>
      <c r="BM104" s="32"/>
      <c r="BN104" s="32"/>
    </row>
    <row r="105" spans="1:66" x14ac:dyDescent="0.4">
      <c r="A105" s="32"/>
      <c r="B105" s="32"/>
      <c r="C105" s="32"/>
      <c r="D105" s="32"/>
      <c r="E105" s="32"/>
      <c r="F105" s="32"/>
      <c r="G105" s="32"/>
      <c r="H105" s="32"/>
      <c r="I105" s="32"/>
      <c r="J105" s="32"/>
      <c r="K105" s="32"/>
      <c r="L105" s="32"/>
      <c r="M105" s="32"/>
      <c r="N105" s="32"/>
      <c r="O105" s="32"/>
      <c r="P105" s="32"/>
      <c r="Q105" s="32"/>
      <c r="R105" s="32"/>
      <c r="S105" s="32"/>
      <c r="T105" s="32"/>
      <c r="U105" s="32"/>
      <c r="V105" s="32"/>
      <c r="W105" s="32"/>
      <c r="X105" s="32"/>
      <c r="Y105" s="32"/>
      <c r="Z105" s="32"/>
      <c r="AA105" s="32"/>
      <c r="AB105" s="32"/>
      <c r="AC105" s="32"/>
      <c r="AD105" s="32"/>
      <c r="AE105" s="32"/>
      <c r="AF105" s="32"/>
      <c r="AG105" s="32"/>
      <c r="AH105" s="32"/>
      <c r="AI105" s="32"/>
      <c r="AJ105" s="32"/>
      <c r="AK105" s="32"/>
      <c r="AL105" s="32"/>
      <c r="AM105" s="32"/>
      <c r="AN105" s="32"/>
      <c r="AO105" s="32"/>
      <c r="AP105" s="32"/>
      <c r="AQ105" s="32"/>
      <c r="AR105" s="32"/>
      <c r="AS105" s="32"/>
      <c r="AT105" s="32"/>
      <c r="AU105" s="32"/>
      <c r="AV105" s="32"/>
      <c r="AW105" s="32"/>
      <c r="AX105" s="32"/>
      <c r="AY105" s="32"/>
      <c r="AZ105" s="32"/>
      <c r="BA105" s="32"/>
      <c r="BB105" s="32"/>
      <c r="BC105" s="32"/>
      <c r="BD105" s="32"/>
      <c r="BE105" s="32"/>
      <c r="BF105" s="32"/>
      <c r="BG105" s="32"/>
      <c r="BH105" s="32"/>
      <c r="BI105" s="32"/>
      <c r="BJ105" s="32"/>
      <c r="BK105" s="32"/>
      <c r="BL105" s="32"/>
      <c r="BM105" s="32"/>
      <c r="BN105" s="32"/>
    </row>
    <row r="106" spans="1:66" x14ac:dyDescent="0.4">
      <c r="A106" s="32"/>
      <c r="B106" s="32"/>
      <c r="C106" s="32"/>
      <c r="D106" s="32"/>
      <c r="E106" s="32"/>
      <c r="F106" s="32"/>
      <c r="G106" s="32"/>
      <c r="H106" s="32"/>
      <c r="I106" s="32"/>
      <c r="J106" s="32"/>
      <c r="K106" s="32"/>
      <c r="L106" s="32"/>
      <c r="M106" s="32"/>
      <c r="N106" s="32"/>
      <c r="O106" s="32"/>
      <c r="P106" s="32"/>
      <c r="Q106" s="32"/>
      <c r="R106" s="32"/>
      <c r="S106" s="32"/>
      <c r="T106" s="32"/>
      <c r="U106" s="32"/>
      <c r="V106" s="32"/>
      <c r="W106" s="32"/>
      <c r="X106" s="32"/>
      <c r="Y106" s="32"/>
      <c r="Z106" s="32"/>
      <c r="AA106" s="32"/>
      <c r="AB106" s="32"/>
      <c r="AC106" s="32"/>
      <c r="AD106" s="32"/>
      <c r="AE106" s="32"/>
      <c r="AF106" s="32"/>
      <c r="AG106" s="32"/>
      <c r="AH106" s="32"/>
      <c r="AI106" s="32"/>
      <c r="AJ106" s="32"/>
      <c r="AK106" s="32"/>
      <c r="AL106" s="32"/>
      <c r="AM106" s="32"/>
      <c r="AN106" s="32"/>
      <c r="AO106" s="32"/>
      <c r="AP106" s="32"/>
      <c r="AQ106" s="32"/>
      <c r="AR106" s="32"/>
      <c r="AS106" s="32"/>
      <c r="AT106" s="32"/>
      <c r="AU106" s="32"/>
      <c r="AV106" s="32"/>
      <c r="AW106" s="32"/>
      <c r="AX106" s="32"/>
      <c r="AY106" s="32"/>
      <c r="AZ106" s="32"/>
      <c r="BA106" s="32"/>
      <c r="BB106" s="32"/>
      <c r="BC106" s="32"/>
      <c r="BD106" s="32"/>
      <c r="BE106" s="32"/>
      <c r="BF106" s="32"/>
      <c r="BG106" s="32"/>
      <c r="BH106" s="32"/>
      <c r="BI106" s="32"/>
      <c r="BJ106" s="32"/>
      <c r="BK106" s="32"/>
      <c r="BL106" s="32"/>
      <c r="BM106" s="32"/>
      <c r="BN106" s="32"/>
    </row>
    <row r="107" spans="1:66" x14ac:dyDescent="0.4">
      <c r="A107" s="32"/>
      <c r="B107" s="32"/>
      <c r="C107" s="32"/>
      <c r="D107" s="32"/>
      <c r="E107" s="32"/>
      <c r="F107" s="32"/>
      <c r="G107" s="32"/>
      <c r="H107" s="32"/>
      <c r="I107" s="32"/>
      <c r="J107" s="32"/>
      <c r="K107" s="32"/>
      <c r="L107" s="32"/>
      <c r="M107" s="32"/>
      <c r="N107" s="32"/>
      <c r="O107" s="32"/>
      <c r="P107" s="32"/>
      <c r="Q107" s="32"/>
      <c r="R107" s="32"/>
      <c r="S107" s="32"/>
      <c r="T107" s="32"/>
      <c r="U107" s="32"/>
      <c r="V107" s="32"/>
      <c r="W107" s="32"/>
      <c r="X107" s="32"/>
      <c r="Y107" s="32"/>
      <c r="Z107" s="32"/>
      <c r="AA107" s="32"/>
      <c r="AB107" s="32"/>
      <c r="AC107" s="32"/>
      <c r="AD107" s="32"/>
      <c r="AE107" s="32"/>
      <c r="AF107" s="32"/>
      <c r="AG107" s="32"/>
      <c r="AH107" s="32"/>
      <c r="AI107" s="32"/>
      <c r="AJ107" s="32"/>
      <c r="AK107" s="32"/>
      <c r="AL107" s="32"/>
      <c r="AM107" s="32"/>
      <c r="AN107" s="32"/>
      <c r="AO107" s="32"/>
      <c r="AP107" s="32"/>
      <c r="AQ107" s="32"/>
      <c r="AR107" s="32"/>
      <c r="AS107" s="32"/>
      <c r="AT107" s="32"/>
      <c r="AU107" s="32"/>
      <c r="AV107" s="32"/>
      <c r="AW107" s="32"/>
      <c r="AX107" s="32"/>
      <c r="AY107" s="32"/>
      <c r="AZ107" s="32"/>
      <c r="BA107" s="32"/>
      <c r="BB107" s="32"/>
      <c r="BC107" s="32"/>
      <c r="BD107" s="32"/>
      <c r="BE107" s="32"/>
      <c r="BF107" s="32"/>
      <c r="BG107" s="32"/>
      <c r="BH107" s="32"/>
      <c r="BI107" s="32"/>
      <c r="BJ107" s="32"/>
      <c r="BK107" s="32"/>
      <c r="BL107" s="32"/>
      <c r="BM107" s="32"/>
      <c r="BN107" s="32"/>
    </row>
    <row r="108" spans="1:66" x14ac:dyDescent="0.4">
      <c r="A108" s="32"/>
      <c r="B108" s="32"/>
      <c r="C108" s="32"/>
      <c r="D108" s="32"/>
      <c r="E108" s="32"/>
      <c r="F108" s="32"/>
      <c r="G108" s="32"/>
      <c r="H108" s="32"/>
      <c r="I108" s="32"/>
      <c r="J108" s="32"/>
      <c r="K108" s="32"/>
      <c r="L108" s="32"/>
      <c r="M108" s="32"/>
      <c r="N108" s="32"/>
      <c r="O108" s="32"/>
      <c r="P108" s="32"/>
      <c r="Q108" s="32"/>
      <c r="R108" s="32"/>
      <c r="S108" s="32"/>
      <c r="T108" s="32"/>
      <c r="U108" s="32"/>
      <c r="V108" s="32"/>
      <c r="W108" s="32"/>
      <c r="X108" s="32"/>
      <c r="Y108" s="32"/>
      <c r="Z108" s="32"/>
      <c r="AA108" s="32"/>
      <c r="AB108" s="32"/>
      <c r="AC108" s="32"/>
      <c r="AD108" s="32"/>
      <c r="AE108" s="32"/>
      <c r="AF108" s="32"/>
      <c r="AG108" s="32"/>
      <c r="AH108" s="32"/>
      <c r="AI108" s="32"/>
      <c r="AJ108" s="32"/>
      <c r="AK108" s="32"/>
      <c r="AL108" s="32"/>
      <c r="AM108" s="32"/>
      <c r="AN108" s="32"/>
      <c r="AO108" s="32"/>
      <c r="AP108" s="32"/>
      <c r="AQ108" s="32"/>
      <c r="AR108" s="32"/>
      <c r="AS108" s="32"/>
      <c r="AT108" s="32"/>
      <c r="AU108" s="32"/>
      <c r="AV108" s="32"/>
      <c r="AW108" s="32"/>
      <c r="AX108" s="32"/>
      <c r="AY108" s="32"/>
      <c r="AZ108" s="32"/>
      <c r="BA108" s="32"/>
      <c r="BB108" s="32"/>
      <c r="BC108" s="32"/>
      <c r="BD108" s="32"/>
      <c r="BE108" s="32"/>
      <c r="BF108" s="32"/>
      <c r="BG108" s="32"/>
      <c r="BH108" s="32"/>
      <c r="BI108" s="32"/>
      <c r="BJ108" s="32"/>
      <c r="BK108" s="32"/>
      <c r="BL108" s="32"/>
      <c r="BM108" s="32"/>
      <c r="BN108" s="32"/>
    </row>
    <row r="109" spans="1:66" x14ac:dyDescent="0.4">
      <c r="A109" s="32"/>
      <c r="B109" s="32"/>
      <c r="C109" s="32"/>
      <c r="D109" s="32"/>
      <c r="E109" s="32"/>
      <c r="F109" s="32"/>
      <c r="G109" s="32"/>
      <c r="H109" s="32"/>
      <c r="I109" s="32"/>
      <c r="J109" s="32"/>
      <c r="K109" s="32"/>
      <c r="L109" s="32"/>
      <c r="M109" s="32"/>
      <c r="N109" s="32"/>
      <c r="O109" s="32"/>
      <c r="P109" s="32"/>
      <c r="Q109" s="32"/>
      <c r="R109" s="32"/>
      <c r="S109" s="32"/>
      <c r="T109" s="32"/>
      <c r="U109" s="32"/>
      <c r="V109" s="32"/>
      <c r="W109" s="32"/>
      <c r="X109" s="32"/>
      <c r="Y109" s="32"/>
      <c r="Z109" s="32"/>
      <c r="AA109" s="32"/>
      <c r="AB109" s="32"/>
      <c r="AC109" s="32"/>
      <c r="AD109" s="32"/>
      <c r="AE109" s="32"/>
      <c r="AF109" s="32"/>
      <c r="AG109" s="32"/>
      <c r="AH109" s="32"/>
      <c r="AI109" s="32"/>
      <c r="AJ109" s="32"/>
      <c r="AK109" s="32"/>
      <c r="AL109" s="32"/>
      <c r="AM109" s="32"/>
      <c r="AN109" s="32"/>
      <c r="AO109" s="32"/>
      <c r="AP109" s="32"/>
      <c r="AQ109" s="32"/>
      <c r="AR109" s="32"/>
      <c r="AS109" s="32"/>
      <c r="AT109" s="32"/>
      <c r="AU109" s="32"/>
      <c r="AV109" s="32"/>
      <c r="AW109" s="32"/>
      <c r="AX109" s="32"/>
      <c r="AY109" s="32"/>
      <c r="AZ109" s="32"/>
      <c r="BA109" s="32"/>
      <c r="BB109" s="32"/>
      <c r="BC109" s="32"/>
      <c r="BD109" s="32"/>
      <c r="BE109" s="32"/>
      <c r="BF109" s="32"/>
      <c r="BG109" s="32"/>
      <c r="BH109" s="32"/>
      <c r="BI109" s="32"/>
      <c r="BJ109" s="32"/>
      <c r="BK109" s="32"/>
      <c r="BL109" s="32"/>
      <c r="BM109" s="32"/>
      <c r="BN109" s="32"/>
    </row>
    <row r="110" spans="1:66" x14ac:dyDescent="0.4">
      <c r="A110" s="32"/>
      <c r="B110" s="32"/>
      <c r="C110" s="32"/>
      <c r="D110" s="32"/>
      <c r="E110" s="32"/>
      <c r="F110" s="32"/>
      <c r="G110" s="32"/>
      <c r="H110" s="32"/>
      <c r="I110" s="32"/>
      <c r="J110" s="32"/>
      <c r="K110" s="32"/>
      <c r="L110" s="32"/>
      <c r="M110" s="32"/>
      <c r="N110" s="32"/>
      <c r="O110" s="32"/>
      <c r="P110" s="32"/>
      <c r="Q110" s="32"/>
      <c r="R110" s="32"/>
      <c r="S110" s="32"/>
      <c r="T110" s="32"/>
      <c r="U110" s="32"/>
      <c r="V110" s="32"/>
      <c r="W110" s="32"/>
      <c r="X110" s="32"/>
      <c r="Y110" s="32"/>
      <c r="Z110" s="32"/>
      <c r="AA110" s="32"/>
      <c r="AB110" s="32"/>
      <c r="AC110" s="32"/>
      <c r="AD110" s="32"/>
      <c r="AE110" s="32"/>
      <c r="AF110" s="32"/>
      <c r="AG110" s="32"/>
      <c r="AH110" s="32"/>
      <c r="AI110" s="32"/>
      <c r="AJ110" s="32"/>
      <c r="AK110" s="32"/>
      <c r="AL110" s="32"/>
      <c r="AM110" s="32"/>
      <c r="AN110" s="32"/>
      <c r="AO110" s="32"/>
      <c r="AP110" s="32"/>
      <c r="AQ110" s="32"/>
      <c r="AR110" s="32"/>
      <c r="AS110" s="32"/>
      <c r="AT110" s="32"/>
      <c r="AU110" s="32"/>
      <c r="AV110" s="32"/>
      <c r="AW110" s="32"/>
      <c r="AX110" s="32"/>
      <c r="AY110" s="32"/>
      <c r="AZ110" s="32"/>
      <c r="BA110" s="32"/>
      <c r="BB110" s="32"/>
      <c r="BC110" s="32"/>
      <c r="BD110" s="32"/>
      <c r="BE110" s="32"/>
      <c r="BF110" s="32"/>
      <c r="BG110" s="32"/>
      <c r="BH110" s="32"/>
      <c r="BI110" s="32"/>
      <c r="BJ110" s="32"/>
      <c r="BK110" s="32"/>
      <c r="BL110" s="32"/>
      <c r="BM110" s="32"/>
      <c r="BN110" s="32"/>
    </row>
    <row r="111" spans="1:66" x14ac:dyDescent="0.4">
      <c r="A111" s="32"/>
      <c r="B111" s="32"/>
      <c r="C111" s="32"/>
      <c r="D111" s="32"/>
      <c r="E111" s="32"/>
      <c r="F111" s="32"/>
      <c r="G111" s="32"/>
      <c r="H111" s="32"/>
      <c r="I111" s="32"/>
      <c r="J111" s="32"/>
      <c r="K111" s="32"/>
      <c r="L111" s="32"/>
      <c r="M111" s="32"/>
      <c r="N111" s="32"/>
      <c r="O111" s="32"/>
      <c r="P111" s="32"/>
      <c r="Q111" s="32"/>
      <c r="R111" s="32"/>
      <c r="S111" s="32"/>
      <c r="T111" s="32"/>
      <c r="U111" s="32"/>
      <c r="V111" s="32"/>
      <c r="W111" s="32"/>
      <c r="X111" s="32"/>
      <c r="Y111" s="32"/>
      <c r="Z111" s="32"/>
      <c r="AA111" s="32"/>
      <c r="AB111" s="32"/>
      <c r="AC111" s="32"/>
      <c r="AD111" s="32"/>
      <c r="AE111" s="32"/>
      <c r="AF111" s="32"/>
      <c r="AG111" s="32"/>
      <c r="AH111" s="32"/>
      <c r="AI111" s="32"/>
      <c r="AJ111" s="32"/>
      <c r="AK111" s="32"/>
      <c r="AL111" s="32"/>
      <c r="AM111" s="32"/>
      <c r="AN111" s="32"/>
      <c r="AO111" s="32"/>
      <c r="AP111" s="32"/>
      <c r="AQ111" s="32"/>
      <c r="AR111" s="32"/>
      <c r="AS111" s="32"/>
      <c r="AT111" s="32"/>
      <c r="AU111" s="32"/>
      <c r="AV111" s="32"/>
      <c r="AW111" s="32"/>
      <c r="AX111" s="32"/>
      <c r="AY111" s="32"/>
      <c r="AZ111" s="32"/>
      <c r="BA111" s="32"/>
      <c r="BB111" s="32"/>
      <c r="BC111" s="32"/>
      <c r="BD111" s="32"/>
      <c r="BE111" s="32"/>
      <c r="BF111" s="32"/>
      <c r="BG111" s="32"/>
      <c r="BH111" s="32"/>
      <c r="BI111" s="32"/>
      <c r="BJ111" s="32"/>
      <c r="BK111" s="32"/>
      <c r="BL111" s="32"/>
      <c r="BM111" s="32"/>
      <c r="BN111" s="32"/>
    </row>
    <row r="112" spans="1:66" x14ac:dyDescent="0.4">
      <c r="A112" s="32"/>
      <c r="B112" s="32"/>
      <c r="C112" s="32"/>
      <c r="D112" s="32"/>
      <c r="E112" s="32"/>
      <c r="F112" s="32"/>
      <c r="G112" s="32"/>
      <c r="H112" s="32"/>
      <c r="I112" s="32"/>
      <c r="J112" s="32"/>
      <c r="K112" s="32"/>
      <c r="L112" s="32"/>
      <c r="M112" s="32"/>
      <c r="N112" s="32"/>
      <c r="O112" s="32"/>
      <c r="P112" s="32"/>
      <c r="Q112" s="32"/>
      <c r="R112" s="32"/>
      <c r="S112" s="32"/>
      <c r="T112" s="32"/>
      <c r="U112" s="32"/>
      <c r="V112" s="32"/>
      <c r="W112" s="32"/>
      <c r="X112" s="32"/>
      <c r="Y112" s="32"/>
      <c r="Z112" s="32"/>
      <c r="AA112" s="32"/>
      <c r="AB112" s="32"/>
      <c r="AC112" s="32"/>
      <c r="AD112" s="32"/>
      <c r="AE112" s="32"/>
      <c r="AF112" s="32"/>
      <c r="AG112" s="32"/>
      <c r="AH112" s="32"/>
      <c r="AI112" s="32"/>
      <c r="AJ112" s="32"/>
      <c r="AK112" s="32"/>
      <c r="AL112" s="32"/>
      <c r="AM112" s="32"/>
      <c r="AN112" s="32"/>
      <c r="AO112" s="32"/>
      <c r="AP112" s="32"/>
      <c r="AQ112" s="32"/>
      <c r="AR112" s="32"/>
      <c r="AS112" s="32"/>
      <c r="AT112" s="32"/>
      <c r="AU112" s="32"/>
      <c r="AV112" s="32"/>
      <c r="AW112" s="32"/>
      <c r="AX112" s="32"/>
      <c r="AY112" s="32"/>
      <c r="AZ112" s="32"/>
      <c r="BA112" s="32"/>
      <c r="BB112" s="32"/>
      <c r="BC112" s="32"/>
      <c r="BD112" s="32"/>
      <c r="BE112" s="32"/>
      <c r="BF112" s="32"/>
      <c r="BG112" s="32"/>
      <c r="BH112" s="32"/>
      <c r="BI112" s="32"/>
      <c r="BJ112" s="32"/>
      <c r="BK112" s="32"/>
      <c r="BL112" s="32"/>
      <c r="BM112" s="32"/>
      <c r="BN112" s="32"/>
    </row>
    <row r="113" spans="1:66" x14ac:dyDescent="0.4">
      <c r="A113" s="32"/>
      <c r="B113" s="32"/>
      <c r="C113" s="32"/>
      <c r="D113" s="32"/>
      <c r="E113" s="32"/>
      <c r="F113" s="32"/>
      <c r="G113" s="32"/>
      <c r="H113" s="32"/>
      <c r="I113" s="32"/>
      <c r="J113" s="32"/>
      <c r="K113" s="32"/>
      <c r="L113" s="32"/>
      <c r="M113" s="32"/>
      <c r="N113" s="32"/>
      <c r="O113" s="32"/>
      <c r="P113" s="32"/>
      <c r="Q113" s="32"/>
      <c r="R113" s="32"/>
      <c r="S113" s="32"/>
      <c r="T113" s="32"/>
      <c r="U113" s="32"/>
      <c r="V113" s="32"/>
      <c r="W113" s="32"/>
      <c r="X113" s="32"/>
      <c r="Y113" s="32"/>
      <c r="Z113" s="32"/>
      <c r="AA113" s="32"/>
      <c r="AB113" s="32"/>
      <c r="AC113" s="32"/>
      <c r="AD113" s="32"/>
      <c r="AE113" s="32"/>
      <c r="AF113" s="32"/>
      <c r="AG113" s="32"/>
      <c r="AH113" s="32"/>
      <c r="AI113" s="32"/>
      <c r="AJ113" s="32"/>
      <c r="AK113" s="32"/>
      <c r="AL113" s="32"/>
      <c r="AM113" s="32"/>
      <c r="AN113" s="32"/>
      <c r="AO113" s="32"/>
      <c r="AP113" s="32"/>
      <c r="AQ113" s="32"/>
      <c r="AR113" s="32"/>
      <c r="AS113" s="32"/>
      <c r="AT113" s="32"/>
      <c r="AU113" s="32"/>
      <c r="AV113" s="32"/>
      <c r="AW113" s="32"/>
      <c r="AX113" s="32"/>
      <c r="AY113" s="32"/>
      <c r="AZ113" s="32"/>
      <c r="BA113" s="32"/>
      <c r="BB113" s="32"/>
      <c r="BC113" s="32"/>
      <c r="BD113" s="32"/>
      <c r="BE113" s="32"/>
      <c r="BF113" s="32"/>
      <c r="BG113" s="32"/>
      <c r="BH113" s="32"/>
      <c r="BI113" s="32"/>
      <c r="BJ113" s="32"/>
      <c r="BK113" s="32"/>
      <c r="BL113" s="32"/>
      <c r="BM113" s="32"/>
      <c r="BN113" s="32"/>
    </row>
    <row r="114" spans="1:66" x14ac:dyDescent="0.4">
      <c r="A114" s="32"/>
      <c r="B114" s="32"/>
      <c r="C114" s="32"/>
      <c r="D114" s="32"/>
      <c r="E114" s="32"/>
      <c r="F114" s="32"/>
      <c r="G114" s="32"/>
      <c r="H114" s="32"/>
      <c r="I114" s="32"/>
      <c r="J114" s="32"/>
      <c r="K114" s="32"/>
      <c r="L114" s="32"/>
      <c r="M114" s="32"/>
      <c r="N114" s="32"/>
      <c r="O114" s="32"/>
      <c r="P114" s="32"/>
      <c r="Q114" s="32"/>
      <c r="R114" s="32"/>
      <c r="S114" s="32"/>
      <c r="T114" s="32"/>
      <c r="U114" s="32"/>
      <c r="V114" s="32"/>
      <c r="W114" s="32"/>
      <c r="X114" s="32"/>
      <c r="Y114" s="32"/>
      <c r="Z114" s="32"/>
      <c r="AA114" s="32"/>
      <c r="AB114" s="32"/>
      <c r="AC114" s="32"/>
      <c r="AD114" s="32"/>
      <c r="AE114" s="32"/>
      <c r="AF114" s="32"/>
      <c r="AG114" s="32"/>
      <c r="AH114" s="32"/>
      <c r="AI114" s="32"/>
      <c r="AJ114" s="32"/>
      <c r="AK114" s="32"/>
      <c r="AL114" s="32"/>
      <c r="AM114" s="32"/>
      <c r="AN114" s="32"/>
      <c r="AO114" s="32"/>
      <c r="AP114" s="32"/>
      <c r="AQ114" s="32"/>
      <c r="AR114" s="32"/>
      <c r="AS114" s="32"/>
      <c r="AT114" s="32"/>
      <c r="AU114" s="32"/>
      <c r="AV114" s="32"/>
      <c r="AW114" s="32"/>
      <c r="AX114" s="32"/>
      <c r="AY114" s="32"/>
      <c r="AZ114" s="32"/>
      <c r="BA114" s="32"/>
      <c r="BB114" s="32"/>
      <c r="BC114" s="32"/>
      <c r="BD114" s="32"/>
      <c r="BE114" s="32"/>
      <c r="BF114" s="32"/>
      <c r="BG114" s="32"/>
      <c r="BH114" s="32"/>
      <c r="BI114" s="32"/>
      <c r="BJ114" s="32"/>
      <c r="BK114" s="32"/>
      <c r="BL114" s="32"/>
      <c r="BM114" s="32"/>
      <c r="BN114" s="32"/>
    </row>
    <row r="115" spans="1:66" x14ac:dyDescent="0.4">
      <c r="A115" s="32"/>
      <c r="B115" s="32"/>
      <c r="C115" s="32"/>
      <c r="D115" s="32"/>
      <c r="E115" s="32"/>
      <c r="F115" s="32"/>
      <c r="G115" s="32"/>
      <c r="H115" s="32"/>
      <c r="I115" s="32"/>
      <c r="J115" s="32"/>
      <c r="K115" s="32"/>
      <c r="L115" s="32"/>
      <c r="M115" s="32"/>
      <c r="N115" s="32"/>
      <c r="O115" s="32"/>
      <c r="P115" s="32"/>
      <c r="Q115" s="32"/>
      <c r="R115" s="32"/>
      <c r="S115" s="32"/>
      <c r="T115" s="32"/>
      <c r="U115" s="32"/>
      <c r="V115" s="32"/>
      <c r="W115" s="32"/>
      <c r="X115" s="32"/>
      <c r="Y115" s="32"/>
      <c r="Z115" s="32"/>
      <c r="AA115" s="32"/>
      <c r="AB115" s="32"/>
      <c r="AC115" s="32"/>
      <c r="AD115" s="32"/>
      <c r="AE115" s="32"/>
      <c r="AF115" s="32"/>
      <c r="AG115" s="32"/>
      <c r="AH115" s="32"/>
      <c r="AI115" s="32"/>
      <c r="AJ115" s="32"/>
      <c r="AK115" s="32"/>
      <c r="AL115" s="32"/>
      <c r="AM115" s="32"/>
      <c r="AN115" s="32"/>
      <c r="AO115" s="32"/>
      <c r="AP115" s="32"/>
      <c r="AQ115" s="32"/>
      <c r="AR115" s="32"/>
      <c r="AS115" s="32"/>
      <c r="AT115" s="32"/>
      <c r="AU115" s="32"/>
      <c r="AV115" s="32"/>
      <c r="AW115" s="32"/>
      <c r="AX115" s="32"/>
      <c r="AY115" s="32"/>
      <c r="AZ115" s="32"/>
      <c r="BA115" s="32"/>
      <c r="BB115" s="32"/>
      <c r="BC115" s="32"/>
      <c r="BD115" s="32"/>
      <c r="BE115" s="32"/>
      <c r="BF115" s="32"/>
      <c r="BG115" s="32"/>
      <c r="BH115" s="32"/>
      <c r="BI115" s="32"/>
      <c r="BJ115" s="32"/>
      <c r="BK115" s="32"/>
      <c r="BL115" s="32"/>
      <c r="BM115" s="32"/>
      <c r="BN115" s="32"/>
    </row>
    <row r="116" spans="1:66" x14ac:dyDescent="0.4">
      <c r="A116" s="32"/>
      <c r="B116" s="32"/>
      <c r="C116" s="32"/>
      <c r="D116" s="32"/>
      <c r="E116" s="32"/>
      <c r="F116" s="32"/>
      <c r="G116" s="32"/>
      <c r="H116" s="32"/>
      <c r="I116" s="32"/>
      <c r="J116" s="32"/>
      <c r="K116" s="32"/>
      <c r="L116" s="32"/>
      <c r="M116" s="32"/>
      <c r="N116" s="32"/>
      <c r="O116" s="32"/>
      <c r="P116" s="32"/>
      <c r="Q116" s="32"/>
      <c r="R116" s="32"/>
      <c r="S116" s="32"/>
      <c r="T116" s="32"/>
      <c r="U116" s="32"/>
      <c r="V116" s="32"/>
      <c r="W116" s="32"/>
      <c r="X116" s="32"/>
      <c r="Y116" s="32"/>
      <c r="Z116" s="32"/>
      <c r="AA116" s="32"/>
      <c r="AB116" s="32"/>
      <c r="AC116" s="32"/>
      <c r="AD116" s="32"/>
      <c r="AE116" s="32"/>
      <c r="AF116" s="32"/>
      <c r="AG116" s="32"/>
      <c r="AH116" s="32"/>
      <c r="AI116" s="32"/>
      <c r="AJ116" s="32"/>
      <c r="AK116" s="32"/>
      <c r="AL116" s="32"/>
      <c r="AM116" s="32"/>
      <c r="AN116" s="32"/>
      <c r="AO116" s="32"/>
      <c r="AP116" s="32"/>
      <c r="AQ116" s="32"/>
      <c r="AR116" s="32"/>
      <c r="AS116" s="32"/>
      <c r="AT116" s="32"/>
      <c r="AU116" s="32"/>
      <c r="AV116" s="32"/>
      <c r="AW116" s="32"/>
      <c r="AX116" s="32"/>
      <c r="AY116" s="32"/>
      <c r="AZ116" s="32"/>
      <c r="BA116" s="32"/>
      <c r="BB116" s="32"/>
      <c r="BC116" s="32"/>
      <c r="BD116" s="32"/>
      <c r="BE116" s="32"/>
      <c r="BF116" s="32"/>
      <c r="BG116" s="32"/>
      <c r="BH116" s="32"/>
      <c r="BI116" s="32"/>
      <c r="BJ116" s="32"/>
      <c r="BK116" s="32"/>
      <c r="BL116" s="32"/>
      <c r="BM116" s="32"/>
      <c r="BN116" s="32"/>
    </row>
    <row r="117" spans="1:66" x14ac:dyDescent="0.4">
      <c r="A117" s="32"/>
      <c r="B117" s="32"/>
      <c r="C117" s="32"/>
      <c r="D117" s="32"/>
      <c r="E117" s="32"/>
      <c r="F117" s="32"/>
      <c r="G117" s="32"/>
      <c r="H117" s="32"/>
      <c r="I117" s="32"/>
      <c r="J117" s="32"/>
      <c r="K117" s="32"/>
      <c r="L117" s="32"/>
      <c r="M117" s="32"/>
      <c r="N117" s="32"/>
      <c r="O117" s="32"/>
      <c r="P117" s="32"/>
      <c r="Q117" s="32"/>
      <c r="R117" s="32"/>
      <c r="S117" s="32"/>
      <c r="T117" s="32"/>
      <c r="U117" s="32"/>
      <c r="V117" s="32"/>
      <c r="W117" s="32"/>
      <c r="X117" s="32"/>
      <c r="Y117" s="32"/>
      <c r="Z117" s="32"/>
      <c r="AA117" s="32"/>
      <c r="AB117" s="32"/>
      <c r="AC117" s="32"/>
      <c r="AD117" s="32"/>
      <c r="AE117" s="32"/>
      <c r="AF117" s="32"/>
      <c r="AG117" s="32"/>
      <c r="AH117" s="32"/>
      <c r="AI117" s="32"/>
      <c r="AJ117" s="32"/>
      <c r="AK117" s="32"/>
      <c r="AL117" s="32"/>
      <c r="AM117" s="32"/>
      <c r="AN117" s="32"/>
      <c r="AO117" s="32"/>
      <c r="AP117" s="32"/>
      <c r="AQ117" s="32"/>
      <c r="AR117" s="32"/>
      <c r="AS117" s="32"/>
      <c r="AT117" s="32"/>
      <c r="AU117" s="32"/>
      <c r="AV117" s="32"/>
      <c r="AW117" s="32"/>
      <c r="AX117" s="32"/>
      <c r="AY117" s="32"/>
      <c r="AZ117" s="32"/>
      <c r="BA117" s="32"/>
      <c r="BB117" s="32"/>
      <c r="BC117" s="32"/>
      <c r="BD117" s="32"/>
      <c r="BE117" s="32"/>
      <c r="BF117" s="32"/>
      <c r="BG117" s="32"/>
      <c r="BH117" s="32"/>
      <c r="BI117" s="32"/>
      <c r="BJ117" s="32"/>
      <c r="BK117" s="32"/>
      <c r="BL117" s="32"/>
      <c r="BM117" s="32"/>
      <c r="BN117" s="32"/>
    </row>
    <row r="118" spans="1:66" x14ac:dyDescent="0.4">
      <c r="A118" s="32"/>
      <c r="B118" s="32"/>
      <c r="C118" s="32"/>
      <c r="D118" s="32"/>
      <c r="E118" s="32"/>
      <c r="F118" s="32"/>
      <c r="G118" s="32"/>
      <c r="H118" s="32"/>
      <c r="I118" s="32"/>
      <c r="J118" s="32"/>
      <c r="K118" s="32"/>
      <c r="L118" s="32"/>
      <c r="M118" s="32"/>
      <c r="N118" s="32"/>
      <c r="O118" s="32"/>
      <c r="P118" s="32"/>
      <c r="Q118" s="32"/>
      <c r="R118" s="32"/>
      <c r="S118" s="32"/>
      <c r="T118" s="32"/>
      <c r="U118" s="32"/>
      <c r="V118" s="32"/>
      <c r="W118" s="32"/>
      <c r="X118" s="32"/>
      <c r="Y118" s="32"/>
      <c r="Z118" s="32"/>
      <c r="AA118" s="32"/>
      <c r="AB118" s="32"/>
      <c r="AC118" s="32"/>
      <c r="AD118" s="32"/>
      <c r="AE118" s="32"/>
      <c r="AF118" s="32"/>
      <c r="AG118" s="32"/>
      <c r="AH118" s="32"/>
      <c r="AI118" s="32"/>
      <c r="AJ118" s="32"/>
      <c r="AK118" s="32"/>
      <c r="AL118" s="32"/>
      <c r="AM118" s="32"/>
      <c r="AN118" s="32"/>
      <c r="AO118" s="32"/>
      <c r="AP118" s="32"/>
      <c r="AQ118" s="32"/>
      <c r="AR118" s="32"/>
      <c r="AS118" s="32"/>
      <c r="AT118" s="32"/>
      <c r="AU118" s="32"/>
      <c r="AV118" s="32"/>
      <c r="AW118" s="32"/>
      <c r="AX118" s="32"/>
      <c r="AY118" s="32"/>
      <c r="AZ118" s="32"/>
      <c r="BA118" s="32"/>
      <c r="BB118" s="32"/>
      <c r="BC118" s="32"/>
      <c r="BD118" s="32"/>
      <c r="BE118" s="32"/>
      <c r="BF118" s="32"/>
      <c r="BG118" s="32"/>
      <c r="BH118" s="32"/>
      <c r="BI118" s="32"/>
      <c r="BJ118" s="32"/>
      <c r="BK118" s="32"/>
      <c r="BL118" s="32"/>
      <c r="BM118" s="32"/>
      <c r="BN118" s="32"/>
    </row>
    <row r="119" spans="1:66" x14ac:dyDescent="0.4">
      <c r="A119" s="32"/>
      <c r="B119" s="32"/>
      <c r="C119" s="32"/>
      <c r="D119" s="32"/>
      <c r="E119" s="32"/>
      <c r="F119" s="32"/>
      <c r="G119" s="32"/>
      <c r="H119" s="32"/>
      <c r="I119" s="32"/>
      <c r="J119" s="32"/>
      <c r="K119" s="32"/>
      <c r="L119" s="32"/>
      <c r="M119" s="32"/>
      <c r="N119" s="32"/>
      <c r="O119" s="32"/>
      <c r="P119" s="32"/>
      <c r="Q119" s="32"/>
      <c r="R119" s="32"/>
      <c r="S119" s="32"/>
      <c r="T119" s="32"/>
      <c r="U119" s="32"/>
      <c r="V119" s="32"/>
      <c r="W119" s="32"/>
      <c r="X119" s="32"/>
      <c r="Y119" s="32"/>
      <c r="Z119" s="32"/>
      <c r="AA119" s="32"/>
      <c r="AB119" s="32"/>
      <c r="AC119" s="32"/>
      <c r="AD119" s="32"/>
      <c r="AE119" s="32"/>
      <c r="AF119" s="32"/>
      <c r="AG119" s="32"/>
      <c r="AH119" s="32"/>
      <c r="AI119" s="32"/>
      <c r="AJ119" s="32"/>
      <c r="AK119" s="32"/>
      <c r="AL119" s="32"/>
      <c r="AM119" s="32"/>
      <c r="AN119" s="32"/>
      <c r="AO119" s="32"/>
      <c r="AP119" s="32"/>
      <c r="AQ119" s="32"/>
      <c r="AR119" s="32"/>
      <c r="AS119" s="32"/>
      <c r="AT119" s="32"/>
      <c r="AU119" s="32"/>
      <c r="AV119" s="32"/>
      <c r="AW119" s="32"/>
      <c r="AX119" s="32"/>
      <c r="AY119" s="32"/>
      <c r="AZ119" s="32"/>
      <c r="BA119" s="32"/>
      <c r="BB119" s="32"/>
      <c r="BC119" s="32"/>
      <c r="BD119" s="32"/>
      <c r="BE119" s="32"/>
      <c r="BF119" s="32"/>
      <c r="BG119" s="32"/>
      <c r="BH119" s="32"/>
      <c r="BI119" s="32"/>
      <c r="BJ119" s="32"/>
      <c r="BK119" s="32"/>
      <c r="BL119" s="32"/>
      <c r="BM119" s="32"/>
      <c r="BN119" s="32"/>
    </row>
    <row r="120" spans="1:66" x14ac:dyDescent="0.4">
      <c r="A120" s="32"/>
      <c r="B120" s="32"/>
      <c r="C120" s="32"/>
      <c r="D120" s="32"/>
      <c r="E120" s="32"/>
      <c r="F120" s="32"/>
      <c r="G120" s="32"/>
      <c r="H120" s="32"/>
      <c r="I120" s="32"/>
      <c r="J120" s="32"/>
      <c r="K120" s="32"/>
      <c r="L120" s="32"/>
      <c r="M120" s="32"/>
      <c r="N120" s="32"/>
      <c r="O120" s="32"/>
      <c r="P120" s="32"/>
      <c r="Q120" s="32"/>
      <c r="R120" s="32"/>
      <c r="S120" s="32"/>
      <c r="T120" s="32"/>
      <c r="U120" s="32"/>
      <c r="V120" s="32"/>
      <c r="W120" s="32"/>
      <c r="X120" s="32"/>
      <c r="Y120" s="32"/>
      <c r="Z120" s="32"/>
      <c r="AA120" s="32"/>
      <c r="AB120" s="32"/>
      <c r="AC120" s="32"/>
      <c r="AD120" s="32"/>
      <c r="AE120" s="32"/>
      <c r="AF120" s="32"/>
      <c r="AG120" s="32"/>
      <c r="AH120" s="32"/>
      <c r="AI120" s="32"/>
      <c r="AJ120" s="32"/>
      <c r="AK120" s="32"/>
      <c r="AL120" s="32"/>
      <c r="AM120" s="32"/>
      <c r="AN120" s="32"/>
      <c r="AO120" s="32"/>
      <c r="AP120" s="32"/>
      <c r="AQ120" s="32"/>
      <c r="AR120" s="32"/>
      <c r="AS120" s="32"/>
      <c r="AT120" s="32"/>
      <c r="AU120" s="32"/>
      <c r="AV120" s="32"/>
      <c r="AW120" s="32"/>
      <c r="AX120" s="32"/>
      <c r="AY120" s="32"/>
      <c r="AZ120" s="32"/>
      <c r="BA120" s="32"/>
      <c r="BB120" s="32"/>
      <c r="BC120" s="32"/>
      <c r="BD120" s="32"/>
      <c r="BE120" s="32"/>
      <c r="BF120" s="32"/>
      <c r="BG120" s="32"/>
      <c r="BH120" s="32"/>
      <c r="BI120" s="32"/>
      <c r="BJ120" s="32"/>
      <c r="BK120" s="32"/>
      <c r="BL120" s="32"/>
      <c r="BM120" s="32"/>
      <c r="BN120" s="32"/>
    </row>
    <row r="121" spans="1:66" x14ac:dyDescent="0.4">
      <c r="A121" s="32"/>
      <c r="B121" s="32"/>
      <c r="C121" s="32"/>
      <c r="D121" s="32"/>
      <c r="E121" s="32"/>
      <c r="F121" s="32"/>
      <c r="G121" s="32"/>
      <c r="H121" s="32"/>
      <c r="I121" s="32"/>
      <c r="J121" s="32"/>
      <c r="K121" s="32"/>
      <c r="L121" s="32"/>
      <c r="M121" s="32"/>
      <c r="N121" s="32"/>
      <c r="O121" s="32"/>
      <c r="P121" s="32"/>
      <c r="Q121" s="32"/>
      <c r="R121" s="32"/>
      <c r="S121" s="32"/>
      <c r="T121" s="32"/>
      <c r="U121" s="32"/>
      <c r="V121" s="32"/>
      <c r="W121" s="32"/>
      <c r="X121" s="32"/>
      <c r="Y121" s="32"/>
      <c r="Z121" s="32"/>
      <c r="AA121" s="32"/>
      <c r="AB121" s="32"/>
      <c r="AC121" s="32"/>
      <c r="AD121" s="32"/>
      <c r="AE121" s="32"/>
      <c r="AF121" s="32"/>
      <c r="AG121" s="32"/>
      <c r="AH121" s="32"/>
      <c r="AI121" s="32"/>
      <c r="AJ121" s="32"/>
      <c r="AK121" s="32"/>
      <c r="AL121" s="32"/>
      <c r="AM121" s="32"/>
      <c r="AN121" s="32"/>
      <c r="AO121" s="32"/>
      <c r="AP121" s="32"/>
      <c r="AQ121" s="32"/>
      <c r="AR121" s="32"/>
      <c r="AS121" s="32"/>
      <c r="AT121" s="32"/>
      <c r="AU121" s="32"/>
      <c r="AV121" s="32"/>
      <c r="AW121" s="32"/>
      <c r="AX121" s="32"/>
      <c r="AY121" s="32"/>
      <c r="AZ121" s="32"/>
      <c r="BA121" s="32"/>
      <c r="BB121" s="32"/>
      <c r="BC121" s="32"/>
      <c r="BD121" s="32"/>
      <c r="BE121" s="32"/>
      <c r="BF121" s="32"/>
      <c r="BG121" s="32"/>
      <c r="BH121" s="32"/>
      <c r="BI121" s="32"/>
      <c r="BJ121" s="32"/>
      <c r="BK121" s="32"/>
      <c r="BL121" s="32"/>
      <c r="BM121" s="32"/>
      <c r="BN121" s="32"/>
    </row>
    <row r="122" spans="1:66" x14ac:dyDescent="0.4">
      <c r="A122" s="32"/>
      <c r="B122" s="32"/>
      <c r="C122" s="32"/>
      <c r="D122" s="32"/>
      <c r="E122" s="32"/>
      <c r="F122" s="32"/>
      <c r="G122" s="32"/>
      <c r="H122" s="32"/>
      <c r="I122" s="32"/>
      <c r="J122" s="32"/>
      <c r="K122" s="32"/>
      <c r="L122" s="32"/>
      <c r="M122" s="32"/>
      <c r="N122" s="32"/>
      <c r="O122" s="32"/>
      <c r="P122" s="32"/>
      <c r="Q122" s="32"/>
      <c r="R122" s="32"/>
      <c r="S122" s="32"/>
      <c r="T122" s="32"/>
      <c r="U122" s="32"/>
      <c r="V122" s="32"/>
      <c r="W122" s="32"/>
      <c r="X122" s="32"/>
      <c r="Y122" s="32"/>
      <c r="Z122" s="32"/>
      <c r="AA122" s="32"/>
      <c r="AB122" s="32"/>
      <c r="AC122" s="32"/>
      <c r="AD122" s="32"/>
      <c r="AE122" s="32"/>
      <c r="AF122" s="32"/>
      <c r="AG122" s="32"/>
      <c r="AH122" s="32"/>
      <c r="AI122" s="32"/>
      <c r="AJ122" s="32"/>
      <c r="AK122" s="32"/>
      <c r="AL122" s="32"/>
      <c r="AM122" s="32"/>
      <c r="AN122" s="32"/>
      <c r="AO122" s="32"/>
      <c r="AP122" s="32"/>
      <c r="AQ122" s="32"/>
      <c r="AR122" s="32"/>
      <c r="AS122" s="32"/>
      <c r="AT122" s="32"/>
      <c r="AU122" s="32"/>
      <c r="AV122" s="32"/>
      <c r="AW122" s="32"/>
      <c r="AX122" s="32"/>
      <c r="AY122" s="32"/>
      <c r="AZ122" s="32"/>
      <c r="BA122" s="32"/>
      <c r="BB122" s="32"/>
      <c r="BC122" s="32"/>
      <c r="BD122" s="32"/>
      <c r="BE122" s="32"/>
      <c r="BF122" s="32"/>
      <c r="BG122" s="32"/>
      <c r="BH122" s="32"/>
      <c r="BI122" s="32"/>
      <c r="BJ122" s="32"/>
      <c r="BK122" s="32"/>
      <c r="BL122" s="32"/>
      <c r="BM122" s="32"/>
      <c r="BN122" s="32"/>
    </row>
    <row r="123" spans="1:66" x14ac:dyDescent="0.4">
      <c r="A123" s="32"/>
      <c r="B123" s="32"/>
      <c r="C123" s="32"/>
      <c r="D123" s="32"/>
      <c r="E123" s="32"/>
      <c r="F123" s="32"/>
      <c r="G123" s="32"/>
      <c r="H123" s="32"/>
      <c r="I123" s="32"/>
      <c r="J123" s="32"/>
      <c r="K123" s="32"/>
      <c r="L123" s="32"/>
      <c r="M123" s="32"/>
      <c r="N123" s="32"/>
      <c r="O123" s="32"/>
      <c r="P123" s="32"/>
      <c r="Q123" s="32"/>
      <c r="R123" s="32"/>
      <c r="S123" s="32"/>
      <c r="T123" s="32"/>
      <c r="U123" s="32"/>
      <c r="V123" s="32"/>
      <c r="W123" s="32"/>
      <c r="X123" s="32"/>
      <c r="Y123" s="32"/>
      <c r="Z123" s="32"/>
      <c r="AA123" s="32"/>
      <c r="AB123" s="32"/>
      <c r="AC123" s="32"/>
      <c r="AD123" s="32"/>
      <c r="AE123" s="32"/>
      <c r="AF123" s="32"/>
      <c r="AG123" s="32"/>
      <c r="AH123" s="32"/>
      <c r="AI123" s="32"/>
      <c r="AJ123" s="32"/>
      <c r="AK123" s="32"/>
      <c r="AL123" s="32"/>
      <c r="AM123" s="32"/>
      <c r="AN123" s="32"/>
      <c r="AO123" s="32"/>
      <c r="AP123" s="32"/>
      <c r="AQ123" s="32"/>
      <c r="AR123" s="32"/>
      <c r="AS123" s="32"/>
      <c r="AT123" s="32"/>
      <c r="AU123" s="32"/>
      <c r="AV123" s="32"/>
      <c r="AW123" s="32"/>
      <c r="AX123" s="32"/>
      <c r="AY123" s="32"/>
      <c r="AZ123" s="32"/>
      <c r="BA123" s="32"/>
      <c r="BB123" s="32"/>
      <c r="BC123" s="32"/>
      <c r="BD123" s="32"/>
      <c r="BE123" s="32"/>
      <c r="BF123" s="32"/>
      <c r="BG123" s="32"/>
      <c r="BH123" s="32"/>
      <c r="BI123" s="32"/>
      <c r="BJ123" s="32"/>
      <c r="BK123" s="32"/>
      <c r="BL123" s="32"/>
      <c r="BM123" s="32"/>
      <c r="BN123" s="32"/>
    </row>
    <row r="124" spans="1:66" x14ac:dyDescent="0.4">
      <c r="A124" s="32"/>
      <c r="B124" s="32"/>
      <c r="C124" s="32"/>
      <c r="D124" s="32"/>
      <c r="E124" s="32"/>
      <c r="F124" s="32"/>
      <c r="G124" s="32"/>
      <c r="H124" s="32"/>
      <c r="I124" s="32"/>
      <c r="J124" s="32"/>
      <c r="K124" s="32"/>
      <c r="L124" s="32"/>
      <c r="M124" s="32"/>
      <c r="N124" s="32"/>
      <c r="O124" s="32"/>
      <c r="P124" s="32"/>
      <c r="Q124" s="32"/>
      <c r="R124" s="32"/>
      <c r="S124" s="32"/>
      <c r="T124" s="32"/>
      <c r="U124" s="32"/>
      <c r="V124" s="32"/>
      <c r="W124" s="32"/>
      <c r="X124" s="32"/>
      <c r="Y124" s="32"/>
      <c r="Z124" s="32"/>
      <c r="AA124" s="32"/>
      <c r="AB124" s="32"/>
      <c r="AC124" s="32"/>
      <c r="AD124" s="32"/>
      <c r="AE124" s="32"/>
      <c r="AF124" s="32"/>
      <c r="AG124" s="32"/>
      <c r="AH124" s="32"/>
      <c r="AI124" s="32"/>
      <c r="AJ124" s="32"/>
      <c r="AK124" s="32"/>
      <c r="AL124" s="32"/>
      <c r="AM124" s="32"/>
      <c r="AN124" s="32"/>
      <c r="AO124" s="32"/>
      <c r="AP124" s="32"/>
      <c r="AQ124" s="32"/>
      <c r="AR124" s="32"/>
      <c r="AS124" s="32"/>
      <c r="AT124" s="32"/>
      <c r="AU124" s="32"/>
      <c r="AV124" s="32"/>
      <c r="AW124" s="32"/>
      <c r="AX124" s="32"/>
      <c r="AY124" s="32"/>
      <c r="AZ124" s="32"/>
      <c r="BA124" s="32"/>
      <c r="BB124" s="32"/>
      <c r="BC124" s="32"/>
      <c r="BD124" s="32"/>
      <c r="BE124" s="32"/>
      <c r="BF124" s="32"/>
      <c r="BG124" s="32"/>
      <c r="BH124" s="32"/>
      <c r="BI124" s="32"/>
      <c r="BJ124" s="32"/>
      <c r="BK124" s="32"/>
      <c r="BL124" s="32"/>
      <c r="BM124" s="32"/>
      <c r="BN124" s="32"/>
    </row>
    <row r="125" spans="1:66" x14ac:dyDescent="0.4">
      <c r="A125" s="32"/>
      <c r="B125" s="32"/>
      <c r="C125" s="32"/>
      <c r="D125" s="32"/>
      <c r="E125" s="32"/>
      <c r="F125" s="32"/>
      <c r="G125" s="32"/>
      <c r="H125" s="32"/>
      <c r="I125" s="32"/>
      <c r="J125" s="32"/>
      <c r="K125" s="32"/>
      <c r="L125" s="32"/>
      <c r="M125" s="32"/>
      <c r="N125" s="32"/>
      <c r="O125" s="32"/>
      <c r="P125" s="32"/>
      <c r="Q125" s="32"/>
      <c r="R125" s="32"/>
      <c r="S125" s="32"/>
      <c r="T125" s="32"/>
      <c r="U125" s="32"/>
      <c r="V125" s="32"/>
      <c r="W125" s="32"/>
      <c r="X125" s="32"/>
      <c r="Y125" s="32"/>
      <c r="Z125" s="32"/>
      <c r="AA125" s="32"/>
      <c r="AB125" s="32"/>
      <c r="AC125" s="32"/>
      <c r="AD125" s="32"/>
      <c r="AE125" s="32"/>
      <c r="AF125" s="32"/>
      <c r="AG125" s="32"/>
      <c r="AH125" s="32"/>
      <c r="AI125" s="32"/>
      <c r="AJ125" s="32"/>
      <c r="AK125" s="32"/>
      <c r="AL125" s="32"/>
      <c r="AM125" s="32"/>
      <c r="AN125" s="32"/>
      <c r="AO125" s="32"/>
      <c r="AP125" s="32"/>
      <c r="AQ125" s="32"/>
      <c r="AR125" s="32"/>
      <c r="AS125" s="32"/>
      <c r="AT125" s="32"/>
      <c r="AU125" s="32"/>
      <c r="AV125" s="32"/>
      <c r="AW125" s="32"/>
      <c r="AX125" s="32"/>
      <c r="AY125" s="32"/>
      <c r="AZ125" s="32"/>
      <c r="BA125" s="32"/>
      <c r="BB125" s="32"/>
      <c r="BC125" s="32"/>
      <c r="BD125" s="32"/>
      <c r="BE125" s="32"/>
      <c r="BF125" s="32"/>
      <c r="BG125" s="32"/>
      <c r="BH125" s="32"/>
      <c r="BI125" s="32"/>
      <c r="BJ125" s="32"/>
      <c r="BK125" s="32"/>
      <c r="BL125" s="32"/>
      <c r="BM125" s="32"/>
      <c r="BN125" s="32"/>
    </row>
    <row r="126" spans="1:66" x14ac:dyDescent="0.4">
      <c r="A126" s="32"/>
      <c r="B126" s="32"/>
      <c r="C126" s="32"/>
      <c r="D126" s="32"/>
      <c r="E126" s="32"/>
      <c r="F126" s="32"/>
      <c r="G126" s="32"/>
      <c r="H126" s="32"/>
      <c r="I126" s="32"/>
      <c r="J126" s="32"/>
      <c r="K126" s="32"/>
      <c r="L126" s="32"/>
      <c r="M126" s="32"/>
      <c r="N126" s="32"/>
      <c r="O126" s="32"/>
      <c r="P126" s="32"/>
      <c r="Q126" s="32"/>
      <c r="R126" s="32"/>
      <c r="S126" s="32"/>
      <c r="T126" s="32"/>
      <c r="U126" s="32"/>
      <c r="V126" s="32"/>
      <c r="W126" s="32"/>
      <c r="X126" s="32"/>
      <c r="Y126" s="32"/>
      <c r="Z126" s="32"/>
      <c r="AA126" s="32"/>
      <c r="AB126" s="32"/>
      <c r="AC126" s="32"/>
      <c r="AD126" s="32"/>
      <c r="AE126" s="32"/>
      <c r="AF126" s="32"/>
      <c r="AG126" s="32"/>
      <c r="AH126" s="32"/>
      <c r="AI126" s="32"/>
      <c r="AJ126" s="32"/>
      <c r="AK126" s="32"/>
      <c r="AL126" s="32"/>
      <c r="AM126" s="32"/>
      <c r="AN126" s="32"/>
      <c r="AO126" s="32"/>
      <c r="AP126" s="32"/>
      <c r="AQ126" s="32"/>
      <c r="AR126" s="32"/>
      <c r="AS126" s="32"/>
      <c r="AT126" s="32"/>
      <c r="AU126" s="32"/>
      <c r="AV126" s="32"/>
      <c r="AW126" s="32"/>
      <c r="AX126" s="32"/>
      <c r="AY126" s="32"/>
      <c r="AZ126" s="32"/>
      <c r="BA126" s="32"/>
      <c r="BB126" s="32"/>
      <c r="BC126" s="32"/>
      <c r="BD126" s="32"/>
      <c r="BE126" s="32"/>
      <c r="BF126" s="32"/>
      <c r="BG126" s="32"/>
      <c r="BH126" s="32"/>
      <c r="BI126" s="32"/>
      <c r="BJ126" s="32"/>
      <c r="BK126" s="32"/>
      <c r="BL126" s="32"/>
      <c r="BM126" s="32"/>
      <c r="BN126" s="32"/>
    </row>
    <row r="127" spans="1:66" x14ac:dyDescent="0.4">
      <c r="A127" s="32"/>
      <c r="B127" s="32"/>
      <c r="C127" s="32"/>
      <c r="D127" s="32"/>
      <c r="E127" s="32"/>
      <c r="F127" s="32"/>
      <c r="G127" s="32"/>
      <c r="H127" s="32"/>
      <c r="I127" s="32"/>
      <c r="J127" s="32"/>
      <c r="K127" s="32"/>
      <c r="L127" s="32"/>
      <c r="M127" s="32"/>
      <c r="N127" s="32"/>
      <c r="O127" s="32"/>
      <c r="P127" s="32"/>
      <c r="Q127" s="32"/>
      <c r="R127" s="32"/>
      <c r="S127" s="32"/>
      <c r="T127" s="32"/>
      <c r="U127" s="32"/>
      <c r="V127" s="32"/>
      <c r="W127" s="32"/>
      <c r="X127" s="32"/>
      <c r="Y127" s="32"/>
      <c r="Z127" s="32"/>
      <c r="AA127" s="32"/>
      <c r="AB127" s="32"/>
      <c r="AC127" s="32"/>
      <c r="AD127" s="32"/>
      <c r="AE127" s="32"/>
      <c r="AF127" s="32"/>
      <c r="AG127" s="32"/>
      <c r="AH127" s="32"/>
      <c r="AI127" s="32"/>
      <c r="AJ127" s="32"/>
      <c r="AK127" s="32"/>
      <c r="AL127" s="32"/>
      <c r="AM127" s="32"/>
      <c r="AN127" s="32"/>
      <c r="AO127" s="32"/>
      <c r="AP127" s="32"/>
      <c r="AQ127" s="32"/>
      <c r="AR127" s="32"/>
      <c r="AS127" s="32"/>
      <c r="AT127" s="32"/>
      <c r="AU127" s="32"/>
      <c r="AV127" s="32"/>
      <c r="AW127" s="32"/>
      <c r="AX127" s="32"/>
      <c r="AY127" s="32"/>
      <c r="AZ127" s="32"/>
      <c r="BA127" s="32"/>
      <c r="BB127" s="32"/>
      <c r="BC127" s="32"/>
      <c r="BD127" s="32"/>
      <c r="BE127" s="32"/>
      <c r="BF127" s="32"/>
      <c r="BG127" s="32"/>
      <c r="BH127" s="32"/>
      <c r="BI127" s="32"/>
      <c r="BJ127" s="32"/>
      <c r="BK127" s="32"/>
      <c r="BL127" s="32"/>
      <c r="BM127" s="32"/>
      <c r="BN127" s="32"/>
    </row>
    <row r="128" spans="1:66" x14ac:dyDescent="0.4">
      <c r="A128" s="32"/>
      <c r="B128" s="32"/>
      <c r="C128" s="32"/>
      <c r="D128" s="32"/>
      <c r="E128" s="32"/>
      <c r="F128" s="32"/>
      <c r="G128" s="32"/>
      <c r="H128" s="32"/>
      <c r="I128" s="32"/>
      <c r="J128" s="32"/>
      <c r="K128" s="32"/>
      <c r="L128" s="32"/>
      <c r="M128" s="32"/>
      <c r="N128" s="32"/>
      <c r="O128" s="32"/>
      <c r="P128" s="32"/>
      <c r="Q128" s="32"/>
      <c r="R128" s="32"/>
      <c r="S128" s="32"/>
      <c r="T128" s="32"/>
      <c r="U128" s="32"/>
      <c r="V128" s="32"/>
      <c r="W128" s="32"/>
      <c r="X128" s="32"/>
      <c r="Y128" s="32"/>
      <c r="Z128" s="32"/>
      <c r="AA128" s="32"/>
      <c r="AB128" s="32"/>
      <c r="AC128" s="32"/>
      <c r="AD128" s="32"/>
      <c r="AE128" s="32"/>
      <c r="AF128" s="32"/>
      <c r="AG128" s="32"/>
      <c r="AH128" s="32"/>
      <c r="AI128" s="32"/>
      <c r="AJ128" s="32"/>
      <c r="AK128" s="32"/>
      <c r="AL128" s="32"/>
      <c r="AM128" s="32"/>
      <c r="AN128" s="32"/>
      <c r="AO128" s="32"/>
      <c r="AP128" s="32"/>
      <c r="AQ128" s="32"/>
      <c r="AR128" s="32"/>
      <c r="AS128" s="32"/>
      <c r="AT128" s="32"/>
      <c r="AU128" s="32"/>
      <c r="AV128" s="32"/>
      <c r="AW128" s="32"/>
      <c r="AX128" s="32"/>
      <c r="AY128" s="32"/>
      <c r="AZ128" s="32"/>
      <c r="BA128" s="32"/>
      <c r="BB128" s="32"/>
      <c r="BC128" s="32"/>
      <c r="BD128" s="32"/>
      <c r="BE128" s="32"/>
      <c r="BF128" s="32"/>
      <c r="BG128" s="32"/>
      <c r="BH128" s="32"/>
      <c r="BI128" s="32"/>
      <c r="BJ128" s="32"/>
      <c r="BK128" s="32"/>
      <c r="BL128" s="32"/>
      <c r="BM128" s="32"/>
      <c r="BN128" s="32"/>
    </row>
    <row r="129" spans="1:66" x14ac:dyDescent="0.4">
      <c r="A129" s="32"/>
      <c r="B129" s="32"/>
      <c r="C129" s="32"/>
      <c r="D129" s="32"/>
      <c r="E129" s="32"/>
      <c r="F129" s="32"/>
      <c r="G129" s="32"/>
      <c r="H129" s="32"/>
      <c r="I129" s="32"/>
      <c r="J129" s="32"/>
      <c r="K129" s="32"/>
      <c r="L129" s="32"/>
      <c r="M129" s="32"/>
      <c r="N129" s="32"/>
      <c r="O129" s="32"/>
      <c r="P129" s="32"/>
      <c r="Q129" s="32"/>
      <c r="R129" s="32"/>
      <c r="S129" s="32"/>
      <c r="T129" s="32"/>
      <c r="U129" s="32"/>
      <c r="V129" s="32"/>
      <c r="W129" s="32"/>
      <c r="X129" s="32"/>
      <c r="Y129" s="32"/>
      <c r="Z129" s="32"/>
      <c r="AA129" s="32"/>
      <c r="AB129" s="32"/>
      <c r="AC129" s="32"/>
      <c r="AD129" s="32"/>
      <c r="AE129" s="32"/>
      <c r="AF129" s="32"/>
      <c r="AG129" s="32"/>
      <c r="AH129" s="32"/>
      <c r="AI129" s="32"/>
      <c r="AJ129" s="32"/>
      <c r="AK129" s="32"/>
      <c r="AL129" s="32"/>
      <c r="AM129" s="32"/>
      <c r="AN129" s="32"/>
      <c r="AO129" s="32"/>
      <c r="AP129" s="32"/>
      <c r="AQ129" s="32"/>
      <c r="AR129" s="32"/>
      <c r="AS129" s="32"/>
      <c r="AT129" s="32"/>
      <c r="AU129" s="32"/>
      <c r="AV129" s="32"/>
      <c r="AW129" s="32"/>
      <c r="AX129" s="32"/>
      <c r="AY129" s="32"/>
      <c r="AZ129" s="32"/>
      <c r="BA129" s="32"/>
      <c r="BB129" s="32"/>
      <c r="BC129" s="32"/>
      <c r="BD129" s="32"/>
      <c r="BE129" s="32"/>
      <c r="BF129" s="32"/>
      <c r="BG129" s="32"/>
      <c r="BH129" s="32"/>
      <c r="BI129" s="32"/>
      <c r="BJ129" s="32"/>
      <c r="BK129" s="32"/>
      <c r="BL129" s="32"/>
      <c r="BM129" s="32"/>
      <c r="BN129" s="32"/>
    </row>
    <row r="130" spans="1:66" x14ac:dyDescent="0.4">
      <c r="A130" s="32"/>
      <c r="B130" s="32"/>
      <c r="C130" s="32"/>
      <c r="D130" s="32"/>
      <c r="E130" s="32"/>
      <c r="F130" s="32"/>
      <c r="G130" s="32"/>
      <c r="H130" s="32"/>
      <c r="I130" s="32"/>
      <c r="J130" s="32"/>
      <c r="K130" s="32"/>
      <c r="L130" s="32"/>
      <c r="M130" s="32"/>
      <c r="N130" s="32"/>
      <c r="O130" s="32"/>
      <c r="P130" s="32"/>
      <c r="Q130" s="32"/>
      <c r="R130" s="32"/>
      <c r="S130" s="32"/>
      <c r="T130" s="32"/>
      <c r="U130" s="32"/>
      <c r="V130" s="32"/>
      <c r="W130" s="32"/>
      <c r="X130" s="32"/>
      <c r="Y130" s="32"/>
      <c r="Z130" s="32"/>
      <c r="AA130" s="32"/>
      <c r="AB130" s="32"/>
      <c r="AC130" s="32"/>
      <c r="AD130" s="32"/>
      <c r="AE130" s="32"/>
      <c r="AF130" s="32"/>
      <c r="AG130" s="32"/>
      <c r="AH130" s="32"/>
      <c r="AI130" s="32"/>
      <c r="AJ130" s="32"/>
      <c r="AK130" s="32"/>
      <c r="AL130" s="32"/>
      <c r="AM130" s="32"/>
      <c r="AN130" s="32"/>
      <c r="AO130" s="32"/>
      <c r="AP130" s="32"/>
      <c r="AQ130" s="32"/>
      <c r="AR130" s="32"/>
      <c r="AS130" s="32"/>
      <c r="AT130" s="32"/>
      <c r="AU130" s="32"/>
      <c r="AV130" s="32"/>
      <c r="AW130" s="32"/>
      <c r="AX130" s="32"/>
      <c r="AY130" s="32"/>
      <c r="AZ130" s="32"/>
      <c r="BA130" s="32"/>
      <c r="BB130" s="32"/>
      <c r="BC130" s="32"/>
      <c r="BD130" s="32"/>
      <c r="BE130" s="32"/>
      <c r="BF130" s="32"/>
      <c r="BG130" s="32"/>
      <c r="BH130" s="32"/>
      <c r="BI130" s="32"/>
      <c r="BJ130" s="32"/>
      <c r="BK130" s="32"/>
      <c r="BL130" s="32"/>
      <c r="BM130" s="32"/>
      <c r="BN130" s="32"/>
    </row>
    <row r="131" spans="1:66" x14ac:dyDescent="0.4">
      <c r="A131" s="32"/>
      <c r="B131" s="32"/>
      <c r="C131" s="32"/>
      <c r="D131" s="32"/>
      <c r="E131" s="32"/>
      <c r="F131" s="32"/>
      <c r="G131" s="32"/>
      <c r="H131" s="32"/>
      <c r="I131" s="32"/>
      <c r="J131" s="32"/>
      <c r="K131" s="32"/>
      <c r="L131" s="32"/>
      <c r="M131" s="32"/>
      <c r="N131" s="32"/>
      <c r="O131" s="32"/>
      <c r="P131" s="32"/>
      <c r="Q131" s="32"/>
      <c r="R131" s="32"/>
      <c r="S131" s="32"/>
      <c r="T131" s="32"/>
      <c r="U131" s="32"/>
      <c r="V131" s="32"/>
      <c r="W131" s="32"/>
      <c r="X131" s="32"/>
      <c r="Y131" s="32"/>
      <c r="Z131" s="32"/>
      <c r="AA131" s="32"/>
      <c r="AB131" s="32"/>
      <c r="AC131" s="32"/>
      <c r="AD131" s="32"/>
      <c r="AE131" s="32"/>
      <c r="AF131" s="32"/>
      <c r="AG131" s="32"/>
      <c r="AH131" s="32"/>
      <c r="AI131" s="32"/>
      <c r="AJ131" s="32"/>
      <c r="AK131" s="32"/>
      <c r="AL131" s="32"/>
      <c r="AM131" s="32"/>
      <c r="AN131" s="32"/>
      <c r="AO131" s="32"/>
      <c r="AP131" s="32"/>
      <c r="AQ131" s="32"/>
      <c r="AR131" s="32"/>
      <c r="AS131" s="32"/>
      <c r="AT131" s="32"/>
      <c r="AU131" s="32"/>
      <c r="AV131" s="32"/>
      <c r="AW131" s="32"/>
      <c r="AX131" s="32"/>
      <c r="AY131" s="32"/>
      <c r="AZ131" s="32"/>
      <c r="BA131" s="32"/>
      <c r="BB131" s="32"/>
      <c r="BC131" s="32"/>
      <c r="BD131" s="32"/>
      <c r="BE131" s="32"/>
      <c r="BF131" s="32"/>
      <c r="BG131" s="32"/>
      <c r="BH131" s="32"/>
      <c r="BI131" s="32"/>
      <c r="BJ131" s="32"/>
      <c r="BK131" s="32"/>
      <c r="BL131" s="32"/>
      <c r="BM131" s="32"/>
      <c r="BN131" s="32"/>
    </row>
    <row r="132" spans="1:66" x14ac:dyDescent="0.4">
      <c r="A132" s="32"/>
      <c r="B132" s="32"/>
      <c r="C132" s="32"/>
      <c r="D132" s="32"/>
      <c r="E132" s="32"/>
      <c r="F132" s="32"/>
      <c r="G132" s="32"/>
      <c r="H132" s="32"/>
      <c r="I132" s="32"/>
      <c r="J132" s="32"/>
      <c r="K132" s="32"/>
      <c r="L132" s="32"/>
      <c r="M132" s="32"/>
      <c r="N132" s="32"/>
      <c r="O132" s="32"/>
      <c r="P132" s="32"/>
      <c r="Q132" s="32"/>
      <c r="R132" s="32"/>
      <c r="S132" s="32"/>
      <c r="T132" s="32"/>
      <c r="U132" s="32"/>
      <c r="V132" s="32"/>
      <c r="W132" s="32"/>
      <c r="X132" s="32"/>
      <c r="Y132" s="32"/>
      <c r="Z132" s="32"/>
      <c r="AA132" s="32"/>
      <c r="AB132" s="32"/>
      <c r="AC132" s="32"/>
      <c r="AD132" s="32"/>
      <c r="AE132" s="32"/>
      <c r="AF132" s="32"/>
      <c r="AG132" s="32"/>
      <c r="AH132" s="32"/>
      <c r="AI132" s="32"/>
      <c r="AJ132" s="32"/>
      <c r="AK132" s="32"/>
      <c r="AL132" s="32"/>
      <c r="AM132" s="32"/>
      <c r="AN132" s="32"/>
      <c r="AO132" s="32"/>
      <c r="AP132" s="32"/>
      <c r="AQ132" s="32"/>
      <c r="AR132" s="32"/>
      <c r="AS132" s="32"/>
      <c r="AT132" s="32"/>
      <c r="AU132" s="32"/>
      <c r="AV132" s="32"/>
      <c r="AW132" s="32"/>
      <c r="AX132" s="32"/>
      <c r="AY132" s="32"/>
      <c r="AZ132" s="32"/>
      <c r="BA132" s="32"/>
      <c r="BB132" s="32"/>
      <c r="BC132" s="32"/>
      <c r="BD132" s="32"/>
      <c r="BE132" s="32"/>
      <c r="BF132" s="32"/>
      <c r="BG132" s="32"/>
      <c r="BH132" s="32"/>
      <c r="BI132" s="32"/>
      <c r="BJ132" s="32"/>
      <c r="BK132" s="32"/>
      <c r="BL132" s="32"/>
      <c r="BM132" s="32"/>
      <c r="BN132" s="32"/>
    </row>
    <row r="133" spans="1:66" x14ac:dyDescent="0.4">
      <c r="A133" s="32"/>
      <c r="B133" s="32"/>
      <c r="C133" s="32"/>
      <c r="D133" s="32"/>
      <c r="E133" s="32"/>
      <c r="F133" s="32"/>
      <c r="G133" s="32"/>
      <c r="H133" s="32"/>
      <c r="I133" s="32"/>
      <c r="J133" s="32"/>
      <c r="K133" s="32"/>
      <c r="L133" s="32"/>
      <c r="M133" s="32"/>
      <c r="N133" s="32"/>
      <c r="O133" s="32"/>
      <c r="P133" s="32"/>
      <c r="Q133" s="32"/>
      <c r="R133" s="32"/>
      <c r="S133" s="32"/>
      <c r="T133" s="32"/>
      <c r="U133" s="32"/>
      <c r="V133" s="32"/>
      <c r="W133" s="32"/>
      <c r="X133" s="32"/>
      <c r="Y133" s="32"/>
      <c r="Z133" s="32"/>
      <c r="AA133" s="32"/>
      <c r="AB133" s="32"/>
      <c r="AC133" s="32"/>
      <c r="AD133" s="32"/>
      <c r="AE133" s="32"/>
      <c r="AF133" s="32"/>
      <c r="AG133" s="32"/>
      <c r="AH133" s="32"/>
      <c r="AI133" s="32"/>
      <c r="AJ133" s="32"/>
      <c r="AK133" s="32"/>
      <c r="AL133" s="32"/>
      <c r="AM133" s="32"/>
      <c r="AN133" s="32"/>
      <c r="AO133" s="32"/>
      <c r="AP133" s="32"/>
      <c r="AQ133" s="32"/>
      <c r="AR133" s="32"/>
      <c r="AS133" s="32"/>
      <c r="AT133" s="32"/>
      <c r="AU133" s="32"/>
      <c r="AV133" s="32"/>
      <c r="AW133" s="32"/>
      <c r="AX133" s="32"/>
      <c r="AY133" s="32"/>
      <c r="AZ133" s="32"/>
      <c r="BA133" s="32"/>
      <c r="BB133" s="32"/>
      <c r="BC133" s="32"/>
      <c r="BD133" s="32"/>
      <c r="BE133" s="32"/>
      <c r="BF133" s="32"/>
      <c r="BG133" s="32"/>
      <c r="BH133" s="32"/>
      <c r="BI133" s="32"/>
      <c r="BJ133" s="32"/>
      <c r="BK133" s="32"/>
      <c r="BL133" s="32"/>
      <c r="BM133" s="32"/>
      <c r="BN133" s="32"/>
    </row>
  </sheetData>
  <dataConsolidate/>
  <mergeCells count="38">
    <mergeCell ref="B78:Q81"/>
    <mergeCell ref="O48:O49"/>
    <mergeCell ref="P48:Q48"/>
    <mergeCell ref="O70:O71"/>
    <mergeCell ref="O68:O69"/>
    <mergeCell ref="O66:O67"/>
    <mergeCell ref="O64:O65"/>
    <mergeCell ref="O62:O63"/>
    <mergeCell ref="O56:O57"/>
    <mergeCell ref="O54:O55"/>
    <mergeCell ref="O52:O53"/>
    <mergeCell ref="O50:O51"/>
    <mergeCell ref="P70:P71"/>
    <mergeCell ref="P68:P69"/>
    <mergeCell ref="P66:P67"/>
    <mergeCell ref="P64:P65"/>
    <mergeCell ref="P62:P63"/>
    <mergeCell ref="P60:P61"/>
    <mergeCell ref="Q70:Q71"/>
    <mergeCell ref="Q68:Q69"/>
    <mergeCell ref="Q66:Q67"/>
    <mergeCell ref="Q64:Q65"/>
    <mergeCell ref="Q62:Q63"/>
    <mergeCell ref="B12:Q13"/>
    <mergeCell ref="Q60:Q61"/>
    <mergeCell ref="Q58:Q59"/>
    <mergeCell ref="Q56:Q57"/>
    <mergeCell ref="Q54:Q55"/>
    <mergeCell ref="Q52:Q53"/>
    <mergeCell ref="Q50:Q51"/>
    <mergeCell ref="P58:P59"/>
    <mergeCell ref="P56:P57"/>
    <mergeCell ref="P54:P55"/>
    <mergeCell ref="P52:P53"/>
    <mergeCell ref="P50:P51"/>
    <mergeCell ref="B14:Q15"/>
    <mergeCell ref="O60:O61"/>
    <mergeCell ref="O58:O59"/>
  </mergeCells>
  <phoneticPr fontId="1"/>
  <printOptions horizontalCentered="1"/>
  <pageMargins left="0.31496062992125984" right="0.31496062992125984" top="0.39370078740157483" bottom="0.19685039370078741" header="0" footer="0"/>
  <pageSetup paperSize="9" scale="5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児童生徒による授業評価</vt:lpstr>
      <vt:lpstr>教師による授業評価</vt:lpstr>
      <vt:lpstr>相互評価結果</vt:lpstr>
      <vt:lpstr>教師による授業評価!Print_Area</vt:lpstr>
      <vt:lpstr>児童生徒による授業評価!Print_Area</vt:lpstr>
      <vt:lpstr>相互評価結果!Print_Area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原　クミ</dc:creator>
  <cp:lastModifiedBy>福岡県</cp:lastModifiedBy>
  <cp:lastPrinted>2022-11-09T00:56:10Z</cp:lastPrinted>
  <dcterms:created xsi:type="dcterms:W3CDTF">2024-05-08T06:43:45Z</dcterms:created>
  <dcterms:modified xsi:type="dcterms:W3CDTF">2024-05-08T07:40:52Z</dcterms:modified>
</cp:coreProperties>
</file>